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Default Extension="bin" ContentType="application/vnd.openxmlformats-officedocument.spreadsheetml.printerSettings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/>
  <bookViews>
    <workbookView xWindow="0" yWindow="0" windowWidth="24240" windowHeight="12540" tabRatio="630" activeTab="4"/>
  </bookViews>
  <sheets>
    <sheet name="01-本地区一般收入" sheetId="4" r:id="rId1"/>
    <sheet name="02-本地区一般支出" sheetId="5" r:id="rId2"/>
    <sheet name="03-本地区一般平衡" sheetId="6" r:id="rId3"/>
    <sheet name="04-本级一般收入" sheetId="8" r:id="rId4"/>
    <sheet name="05-本级一般支出" sheetId="44" r:id="rId5"/>
    <sheet name="06-本级一般平衡" sheetId="10" r:id="rId6"/>
    <sheet name="07-省对市县补助" sheetId="11" r:id="rId7"/>
    <sheet name="08-对下补助分项目" sheetId="13" r:id="rId8"/>
    <sheet name="09-对下补助分地区" sheetId="14" r:id="rId9"/>
    <sheet name="10-1本级基本支出（政府预算经济分类）" sheetId="45" r:id="rId10"/>
    <sheet name="10-2本级基本支出（部门预算经济分类）" sheetId="17" r:id="rId11"/>
    <sheet name="11-预算内基本建设" sheetId="19" r:id="rId12"/>
    <sheet name="12-一般债务余额" sheetId="20" r:id="rId13"/>
    <sheet name="13-一般债务分地区" sheetId="21" r:id="rId14"/>
    <sheet name="14-本地区基金收入" sheetId="22" r:id="rId15"/>
    <sheet name="15-本地区基金支出" sheetId="23" r:id="rId16"/>
    <sheet name="16-本地区基金平衡" sheetId="24" r:id="rId17"/>
    <sheet name="17-本级基金收入" sheetId="25" r:id="rId18"/>
    <sheet name="18-本级基金支出" sheetId="26" r:id="rId19"/>
    <sheet name="19-本级基金平衡" sheetId="27" r:id="rId20"/>
    <sheet name="20-省对市县基金补助" sheetId="28" r:id="rId21"/>
    <sheet name="21-对下基金补助" sheetId="29" r:id="rId22"/>
    <sheet name="22-专项债务余额" sheetId="30" r:id="rId23"/>
    <sheet name="23-专项债务分地区" sheetId="31" r:id="rId24"/>
    <sheet name="24-本地区国资收入" sheetId="32" r:id="rId25"/>
    <sheet name="25-本地区国资支出" sheetId="33" r:id="rId26"/>
    <sheet name="26-本级国资收入" sheetId="34" r:id="rId27"/>
    <sheet name="27-本级国资支出" sheetId="35" r:id="rId28"/>
    <sheet name="28-国资对下补助" sheetId="43" r:id="rId29"/>
    <sheet name="29-本地区社保收入" sheetId="42" r:id="rId30"/>
    <sheet name="30-本地区社保支出" sheetId="37" r:id="rId31"/>
    <sheet name="31-本级社保收入" sheetId="38" r:id="rId32"/>
    <sheet name="32-本级社保支出" sheetId="39" r:id="rId33"/>
    <sheet name="33-债务汇总" sheetId="40" r:id="rId34"/>
    <sheet name="34-分地区限额汇总" sheetId="41" r:id="rId35"/>
  </sheets>
  <externalReferences>
    <externalReference r:id="rId36"/>
    <externalReference r:id="rId37"/>
    <externalReference r:id="rId38"/>
  </externalReferences>
  <definedNames>
    <definedName name="_______________A01">#REF!</definedName>
    <definedName name="_______________A08">'[1]A01-1'!$A$5:$C$36</definedName>
    <definedName name="___1A01_">#REF!</definedName>
    <definedName name="___2A08_">'[1]A01-1'!$A$5:$C$36</definedName>
    <definedName name="__1A01_" localSheetId="30">#REF!</definedName>
    <definedName name="__1A01_" localSheetId="31">#REF!</definedName>
    <definedName name="__1A01_" localSheetId="32">#REF!</definedName>
    <definedName name="__1A01_">#REF!</definedName>
    <definedName name="__2A08_">'[1]A01-1'!$A$5:$C$36</definedName>
    <definedName name="__A01">#REF!</definedName>
    <definedName name="__A08">'[1]A01-1'!$A$5:$C$36</definedName>
    <definedName name="_1A01_">#REF!</definedName>
    <definedName name="_2A01_">#REF!</definedName>
    <definedName name="_2A08_" localSheetId="29">'[2]A01-1'!$A$5:$C$36</definedName>
    <definedName name="_2A08_" localSheetId="30">'[2]A01-1'!$A$5:$C$36</definedName>
    <definedName name="_2A08_" localSheetId="31">'[2]A01-1'!$A$5:$C$36</definedName>
    <definedName name="_2A08_" localSheetId="32">'[2]A01-1'!$A$5:$C$36</definedName>
    <definedName name="_2A08_">'[3]A01-1'!$A$5:$C$36</definedName>
    <definedName name="_4A08_">'[1]A01-1'!$A$5:$C$36</definedName>
    <definedName name="_A01">#REF!</definedName>
    <definedName name="_A08">'[1]A01-1'!$A$5:$C$36</definedName>
    <definedName name="_xlnm._FilterDatabase" localSheetId="4" hidden="1">'05-本级一般支出'!$A$6:$F$1315</definedName>
    <definedName name="a">#N/A</definedName>
    <definedName name="b">#N/A</definedName>
    <definedName name="d">#N/A</definedName>
    <definedName name="_xlnm.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n">#N/A</definedName>
    <definedName name="_xlnm.Print_Area" localSheetId="1">'02-本地区一般支出'!$A$1:$D$30</definedName>
    <definedName name="_xlnm.Print_Area" localSheetId="3">'04-本级一般收入'!$A$1:$B$33</definedName>
    <definedName name="_xlnm.Print_Area">#N/A</definedName>
    <definedName name="_xlnm.Print_Titles" localSheetId="0">'01-本地区一般收入'!$1:$4</definedName>
    <definedName name="_xlnm.Print_Titles" localSheetId="1">'02-本地区一般支出'!$1:$5</definedName>
    <definedName name="_xlnm.Print_Titles" localSheetId="29">'29-本地区社保收入'!$1:$4</definedName>
    <definedName name="_xlnm.Print_Titles">#N/A</definedName>
    <definedName name="s">#N/A</definedName>
    <definedName name="地区名称" localSheetId="5">#REF!</definedName>
    <definedName name="地区名称" localSheetId="29">#REF!</definedName>
    <definedName name="地区名称" localSheetId="30">#REF!</definedName>
    <definedName name="地区名称" localSheetId="31">#REF!</definedName>
    <definedName name="地区名称" localSheetId="32">#REF!</definedName>
    <definedName name="地区名称">#REF!</definedName>
    <definedName name="支出" localSheetId="29">#REF!</definedName>
    <definedName name="支出" localSheetId="30">#REF!</definedName>
    <definedName name="支出" localSheetId="31">#REF!</definedName>
    <definedName name="支出" localSheetId="32">#REF!</definedName>
    <definedName name="支出">#REF!</definedName>
  </definedNames>
  <calcPr calcId="125725"/>
</workbook>
</file>

<file path=xl/calcChain.xml><?xml version="1.0" encoding="utf-8"?>
<calcChain xmlns="http://schemas.openxmlformats.org/spreadsheetml/2006/main">
  <c r="B5" i="4"/>
  <c r="B22"/>
  <c r="B30" i="5"/>
  <c r="C30"/>
  <c r="D30"/>
  <c r="B6" i="8"/>
  <c r="B23"/>
  <c r="F7" i="44"/>
  <c r="F6" s="1"/>
  <c r="F19"/>
  <c r="F28"/>
  <c r="F40"/>
  <c r="F52"/>
  <c r="F63"/>
  <c r="F74"/>
  <c r="F86"/>
  <c r="F95"/>
  <c r="F105"/>
  <c r="F120"/>
  <c r="F129"/>
  <c r="F140"/>
  <c r="F152"/>
  <c r="F162"/>
  <c r="F175"/>
  <c r="F182"/>
  <c r="F189"/>
  <c r="F198"/>
  <c r="F204"/>
  <c r="F211"/>
  <c r="F219"/>
  <c r="F226"/>
  <c r="F232"/>
  <c r="F238"/>
  <c r="F244"/>
  <c r="F250"/>
  <c r="F256"/>
  <c r="F259"/>
  <c r="F262"/>
  <c r="F263"/>
  <c r="F275"/>
  <c r="F274" s="1"/>
  <c r="F285"/>
  <c r="F307"/>
  <c r="F314"/>
  <c r="F326"/>
  <c r="F335"/>
  <c r="F349"/>
  <c r="F358"/>
  <c r="F367"/>
  <c r="F375"/>
  <c r="F383"/>
  <c r="F394"/>
  <c r="F393" s="1"/>
  <c r="F399"/>
  <c r="F408"/>
  <c r="F415"/>
  <c r="F421"/>
  <c r="F425"/>
  <c r="F429"/>
  <c r="F433"/>
  <c r="F439"/>
  <c r="F448"/>
  <c r="F453"/>
  <c r="F462"/>
  <c r="F468"/>
  <c r="F447" s="1"/>
  <c r="F474"/>
  <c r="F479"/>
  <c r="F484"/>
  <c r="F491"/>
  <c r="F495"/>
  <c r="F498"/>
  <c r="F504"/>
  <c r="F503" s="1"/>
  <c r="F518"/>
  <c r="F526"/>
  <c r="F537"/>
  <c r="F548"/>
  <c r="F553"/>
  <c r="F552" s="1"/>
  <c r="F567"/>
  <c r="F578"/>
  <c r="F580"/>
  <c r="F589"/>
  <c r="F593"/>
  <c r="F603"/>
  <c r="F611"/>
  <c r="F617"/>
  <c r="F624"/>
  <c r="F633"/>
  <c r="F638"/>
  <c r="F643"/>
  <c r="F646"/>
  <c r="F649"/>
  <c r="F652"/>
  <c r="F655"/>
  <c r="F658"/>
  <c r="F662"/>
  <c r="F669"/>
  <c r="F674"/>
  <c r="F687"/>
  <c r="F668" s="1"/>
  <c r="F691"/>
  <c r="F703"/>
  <c r="F706"/>
  <c r="F710"/>
  <c r="F720"/>
  <c r="F725"/>
  <c r="F731"/>
  <c r="F735"/>
  <c r="F740"/>
  <c r="F749"/>
  <c r="F753"/>
  <c r="F739" s="1"/>
  <c r="F761"/>
  <c r="F767"/>
  <c r="F774"/>
  <c r="F780"/>
  <c r="F783"/>
  <c r="F788"/>
  <c r="F796"/>
  <c r="F812"/>
  <c r="F813"/>
  <c r="F826"/>
  <c r="F833"/>
  <c r="F832" s="1"/>
  <c r="F858"/>
  <c r="F886"/>
  <c r="F913"/>
  <c r="F924"/>
  <c r="F935"/>
  <c r="F941"/>
  <c r="F948"/>
  <c r="F955"/>
  <c r="F959"/>
  <c r="F963"/>
  <c r="F962" s="1"/>
  <c r="F986"/>
  <c r="F996"/>
  <c r="F1006"/>
  <c r="F1011"/>
  <c r="F1018"/>
  <c r="F1023"/>
  <c r="F1027"/>
  <c r="F1026" s="1"/>
  <c r="F1037"/>
  <c r="F1053"/>
  <c r="F1058"/>
  <c r="F1072"/>
  <c r="F1080"/>
  <c r="F1086"/>
  <c r="F1093"/>
  <c r="F1101"/>
  <c r="F1100" s="1"/>
  <c r="F1111"/>
  <c r="F1118"/>
  <c r="F1124"/>
  <c r="F1127"/>
  <c r="F1128"/>
  <c r="F1135"/>
  <c r="F1142"/>
  <c r="F1153"/>
  <c r="F1173"/>
  <c r="F1192"/>
  <c r="F1201"/>
  <c r="F1152" s="1"/>
  <c r="F1214"/>
  <c r="F1231"/>
  <c r="F1230" s="1"/>
  <c r="F1240"/>
  <c r="F1244"/>
  <c r="F1249"/>
  <c r="F1248" s="1"/>
  <c r="F1264"/>
  <c r="F1278"/>
  <c r="F1283"/>
  <c r="F1289"/>
  <c r="F1302"/>
  <c r="F1303"/>
  <c r="F1308"/>
  <c r="F1310"/>
  <c r="B6" i="11"/>
  <c r="B13"/>
  <c r="B34"/>
  <c r="B5" s="1"/>
  <c r="B6" i="45"/>
  <c r="B11"/>
  <c r="B22"/>
  <c r="B5" s="1"/>
  <c r="B30"/>
  <c r="B37"/>
  <c r="B41"/>
  <c r="B44"/>
  <c r="B48"/>
  <c r="B51"/>
  <c r="B6" i="17"/>
  <c r="B5" s="1"/>
  <c r="B19"/>
  <c r="B44"/>
  <c r="B22" i="22"/>
  <c r="B24" i="23"/>
  <c r="B22" i="25"/>
  <c r="B41" i="42"/>
  <c r="B37" i="37"/>
  <c r="B34" i="38"/>
  <c r="F1315" i="44" l="1"/>
</calcChain>
</file>

<file path=xl/comments1.xml><?xml version="1.0" encoding="utf-8"?>
<comments xmlns="http://schemas.openxmlformats.org/spreadsheetml/2006/main">
  <authors>
    <author>作者</author>
  </authors>
  <commentList>
    <comment ref="E853" authorId="0">
      <text>
        <r>
          <rPr>
            <b/>
            <sz val="10"/>
            <rFont val="宋体"/>
            <family val="3"/>
            <charset val="134"/>
          </rPr>
          <t>作者:</t>
        </r>
        <r>
          <rPr>
            <sz val="10"/>
            <rFont val="宋体"/>
            <family val="3"/>
            <charset val="134"/>
          </rPr>
          <t xml:space="preserve">
删除一行
</t>
        </r>
      </text>
    </comment>
    <comment ref="E1187" authorId="0">
      <text>
        <r>
          <rPr>
            <b/>
            <sz val="10"/>
            <rFont val="宋体"/>
            <family val="3"/>
            <charset val="134"/>
          </rPr>
          <t>作者:</t>
        </r>
        <r>
          <rPr>
            <sz val="10"/>
            <rFont val="宋体"/>
            <family val="3"/>
            <charset val="134"/>
          </rPr>
          <t xml:space="preserve">
删除一行
</t>
        </r>
      </text>
    </comment>
  </commentList>
</comments>
</file>

<file path=xl/sharedStrings.xml><?xml version="1.0" encoding="utf-8"?>
<sst xmlns="http://schemas.openxmlformats.org/spreadsheetml/2006/main" count="4948" uniqueCount="3021">
  <si>
    <t>附表1</t>
  </si>
  <si>
    <t>2018年广汉市地方一般公共预算收入预算表</t>
  </si>
  <si>
    <t>单位：万元</t>
  </si>
  <si>
    <t>预算科目</t>
  </si>
  <si>
    <t>预算数</t>
  </si>
  <si>
    <t>税收收入小计</t>
  </si>
  <si>
    <t>一、增值税</t>
  </si>
  <si>
    <t>二、营业税</t>
  </si>
  <si>
    <t>三、企业所得税</t>
  </si>
  <si>
    <t>四、企业所得税退税</t>
  </si>
  <si>
    <t>五、个人所得税</t>
  </si>
  <si>
    <t>六、资源税</t>
  </si>
  <si>
    <t>七、城市维护建设税</t>
  </si>
  <si>
    <t>八、房产税</t>
  </si>
  <si>
    <t>九、印花税</t>
  </si>
  <si>
    <t>十、城镇土地使用税</t>
  </si>
  <si>
    <t>十一、土地增值税</t>
  </si>
  <si>
    <t>十二、车船税</t>
  </si>
  <si>
    <t>十三、耕地占用税</t>
  </si>
  <si>
    <t>十四、契税</t>
  </si>
  <si>
    <t>十五、烟叶税</t>
  </si>
  <si>
    <t>十六、其他税收收入</t>
  </si>
  <si>
    <t>非税收入小计</t>
  </si>
  <si>
    <t>十七、专项收入</t>
  </si>
  <si>
    <t>十八、行政事业性收费收入</t>
  </si>
  <si>
    <t>十九、罚没收入</t>
  </si>
  <si>
    <t>二十、国有资本经营收入</t>
  </si>
  <si>
    <t>二十一、国有资源(资产)有偿使用收入</t>
  </si>
  <si>
    <t>二十二、政府住房基金收入</t>
  </si>
  <si>
    <t>二十三、其他收入</t>
  </si>
  <si>
    <t>一般公共预算收入合计</t>
  </si>
  <si>
    <t>附表2</t>
  </si>
  <si>
    <t>2018年广汉市一般公共预算支出预算表</t>
  </si>
  <si>
    <t>小计</t>
  </si>
  <si>
    <t>全市自有财力</t>
  </si>
  <si>
    <t>上级提前通知
专项转移支付</t>
  </si>
  <si>
    <t>一、一般公共服务支出</t>
  </si>
  <si>
    <t>二、外交支出</t>
  </si>
  <si>
    <t>三、国防支出</t>
  </si>
  <si>
    <t>四、公共安全支出</t>
  </si>
  <si>
    <t>五、教育支出</t>
  </si>
  <si>
    <t>六、科学技术支出</t>
  </si>
  <si>
    <t>七、文化体育与传媒支出</t>
  </si>
  <si>
    <t>八、社会保障和就业支出</t>
  </si>
  <si>
    <t>九、医疗卫生与计划生育支出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</si>
  <si>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</si>
  <si>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</si>
  <si>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</si>
  <si>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</si>
  <si>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</si>
  <si>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</si>
  <si>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</si>
  <si>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/>
  </si>
  <si>
    <t>十七、援助其他地区支出</t>
  </si>
  <si>
    <t>十八、国土海洋气象等支出</t>
  </si>
  <si>
    <t>十九、住房保障支出</t>
  </si>
  <si>
    <t>二十、粮油物资储备支出</t>
  </si>
  <si>
    <t>二十一、预备费</t>
  </si>
  <si>
    <t>二十二、其他支出</t>
  </si>
  <si>
    <t>二十三、债务付息支出</t>
  </si>
  <si>
    <t>二十四、债务发行费用支出</t>
  </si>
  <si>
    <t>一般公共预算支出合计</t>
  </si>
  <si>
    <t>附表3</t>
  </si>
  <si>
    <t>2018年广汉市一般公共预算收支预算平衡表</t>
  </si>
  <si>
    <t>收   入</t>
  </si>
  <si>
    <t>支   出</t>
  </si>
  <si>
    <t>地方一般公共预算收入</t>
  </si>
  <si>
    <t>一般公共预算支出</t>
  </si>
  <si>
    <t>转移性收入</t>
  </si>
  <si>
    <t>转移性支出</t>
  </si>
  <si>
    <r>
      <t xml:space="preserve"> </t>
    </r>
    <r>
      <rPr>
        <b/>
        <sz val="12"/>
        <rFont val="宋体"/>
        <family val="3"/>
        <charset val="134"/>
      </rPr>
      <t xml:space="preserve"> </t>
    </r>
    <r>
      <rPr>
        <b/>
        <sz val="12"/>
        <rFont val="宋体"/>
        <family val="3"/>
        <charset val="134"/>
      </rPr>
      <t>上级补助收入</t>
    </r>
  </si>
  <si>
    <r>
      <rPr>
        <b/>
        <sz val="12"/>
        <rFont val="宋体"/>
        <family val="3"/>
        <charset val="134"/>
      </rPr>
      <t xml:space="preserve"> </t>
    </r>
    <r>
      <rPr>
        <b/>
        <sz val="12"/>
        <rFont val="宋体"/>
        <family val="3"/>
        <charset val="134"/>
      </rPr>
      <t xml:space="preserve"> </t>
    </r>
    <r>
      <rPr>
        <b/>
        <sz val="12"/>
        <rFont val="宋体"/>
        <family val="3"/>
        <charset val="134"/>
      </rPr>
      <t>上解上级支出</t>
    </r>
  </si>
  <si>
    <r>
      <t xml:space="preserve">  </t>
    </r>
    <r>
      <rPr>
        <sz val="12"/>
        <rFont val="宋体"/>
        <family val="3"/>
        <charset val="134"/>
      </rPr>
      <t xml:space="preserve">  </t>
    </r>
    <r>
      <rPr>
        <sz val="12"/>
        <rFont val="宋体"/>
        <family val="3"/>
        <charset val="134"/>
      </rPr>
      <t>返还性收入</t>
    </r>
  </si>
  <si>
    <r>
      <t xml:space="preserve">    </t>
    </r>
    <r>
      <rPr>
        <sz val="12"/>
        <rFont val="宋体"/>
        <family val="3"/>
        <charset val="134"/>
      </rPr>
      <t>体制上解支出</t>
    </r>
  </si>
  <si>
    <r>
      <t xml:space="preserve">  </t>
    </r>
    <r>
      <rPr>
        <sz val="12"/>
        <rFont val="宋体"/>
        <family val="3"/>
        <charset val="134"/>
      </rPr>
      <t xml:space="preserve">  </t>
    </r>
    <r>
      <rPr>
        <sz val="12"/>
        <rFont val="宋体"/>
        <family val="3"/>
        <charset val="134"/>
      </rPr>
      <t>一般性转移支付收入</t>
    </r>
  </si>
  <si>
    <r>
      <t xml:space="preserve">  </t>
    </r>
    <r>
      <rPr>
        <sz val="12"/>
        <rFont val="宋体"/>
        <family val="3"/>
        <charset val="134"/>
      </rPr>
      <t xml:space="preserve">  </t>
    </r>
    <r>
      <rPr>
        <sz val="12"/>
        <rFont val="宋体"/>
        <family val="3"/>
        <charset val="134"/>
      </rPr>
      <t>专项上解支出</t>
    </r>
  </si>
  <si>
    <r>
      <t xml:space="preserve">  </t>
    </r>
    <r>
      <rPr>
        <sz val="12"/>
        <rFont val="宋体"/>
        <family val="3"/>
        <charset val="134"/>
      </rPr>
      <t xml:space="preserve">  </t>
    </r>
    <r>
      <rPr>
        <sz val="12"/>
        <rFont val="宋体"/>
        <family val="3"/>
        <charset val="134"/>
      </rPr>
      <t>专项转移支付收入</t>
    </r>
  </si>
  <si>
    <t xml:space="preserve">  援助其他地区支出</t>
  </si>
  <si>
    <r>
      <t xml:space="preserve"> </t>
    </r>
    <r>
      <rPr>
        <b/>
        <sz val="12"/>
        <rFont val="宋体"/>
        <family val="3"/>
        <charset val="134"/>
      </rPr>
      <t xml:space="preserve"> </t>
    </r>
    <r>
      <rPr>
        <b/>
        <sz val="12"/>
        <rFont val="宋体"/>
        <family val="3"/>
        <charset val="134"/>
      </rPr>
      <t>接受其他地区援助收入</t>
    </r>
  </si>
  <si>
    <t xml:space="preserve">  地方政府一般债务还本支出</t>
  </si>
  <si>
    <t xml:space="preserve">  地方政府一般债务收入</t>
  </si>
  <si>
    <r>
      <t xml:space="preserve"> </t>
    </r>
    <r>
      <rPr>
        <b/>
        <sz val="12"/>
        <rFont val="宋体"/>
        <family val="3"/>
        <charset val="134"/>
      </rPr>
      <t xml:space="preserve"> </t>
    </r>
    <r>
      <rPr>
        <b/>
        <sz val="12"/>
        <rFont val="宋体"/>
        <family val="3"/>
        <charset val="134"/>
      </rPr>
      <t>拨付国债转贷资金数</t>
    </r>
  </si>
  <si>
    <t xml:space="preserve">  国债转贷收入</t>
  </si>
  <si>
    <r>
      <t xml:space="preserve"> </t>
    </r>
    <r>
      <rPr>
        <b/>
        <sz val="12"/>
        <rFont val="宋体"/>
        <family val="3"/>
        <charset val="134"/>
      </rPr>
      <t xml:space="preserve"> </t>
    </r>
    <r>
      <rPr>
        <b/>
        <sz val="12"/>
        <rFont val="宋体"/>
        <family val="3"/>
        <charset val="134"/>
      </rPr>
      <t>国债转贷资金结余</t>
    </r>
  </si>
  <si>
    <r>
      <t xml:space="preserve"> </t>
    </r>
    <r>
      <rPr>
        <b/>
        <sz val="12"/>
        <rFont val="宋体"/>
        <family val="3"/>
        <charset val="134"/>
      </rPr>
      <t xml:space="preserve"> </t>
    </r>
    <r>
      <rPr>
        <b/>
        <sz val="12"/>
        <rFont val="宋体"/>
        <family val="3"/>
        <charset val="134"/>
      </rPr>
      <t>国债转贷资金上年结余</t>
    </r>
  </si>
  <si>
    <t xml:space="preserve">  调出资金</t>
  </si>
  <si>
    <t xml:space="preserve">  上年结转收入</t>
  </si>
  <si>
    <r>
      <t xml:space="preserve"> </t>
    </r>
    <r>
      <rPr>
        <sz val="12"/>
        <rFont val="宋体"/>
        <family val="3"/>
        <charset val="134"/>
      </rPr>
      <t xml:space="preserve">   </t>
    </r>
    <r>
      <rPr>
        <sz val="12"/>
        <rFont val="宋体"/>
        <family val="3"/>
        <charset val="134"/>
      </rPr>
      <t>补充预算稳定调节基金</t>
    </r>
  </si>
  <si>
    <t xml:space="preserve">  调入资金   </t>
  </si>
  <si>
    <t xml:space="preserve">    补充预算周转金</t>
  </si>
  <si>
    <r>
      <t xml:space="preserve"> </t>
    </r>
    <r>
      <rPr>
        <sz val="11"/>
        <color theme="1"/>
        <rFont val="宋体"/>
        <family val="3"/>
        <charset val="134"/>
        <scheme val="minor"/>
      </rPr>
      <t xml:space="preserve"> </t>
    </r>
    <r>
      <rPr>
        <sz val="12"/>
        <rFont val="宋体"/>
        <family val="3"/>
        <charset val="134"/>
      </rPr>
      <t xml:space="preserve">    </t>
    </r>
    <r>
      <rPr>
        <sz val="12"/>
        <rFont val="宋体"/>
        <family val="3"/>
        <charset val="134"/>
      </rPr>
      <t xml:space="preserve"> </t>
    </r>
    <r>
      <rPr>
        <sz val="12"/>
        <rFont val="宋体"/>
        <family val="3"/>
        <charset val="134"/>
      </rPr>
      <t xml:space="preserve"> 调入预算稳定调节金</t>
    </r>
  </si>
  <si>
    <r>
      <t xml:space="preserve">    </t>
    </r>
    <r>
      <rPr>
        <sz val="12"/>
        <rFont val="宋体"/>
        <family val="3"/>
        <charset val="134"/>
      </rPr>
      <t>其他调出资金</t>
    </r>
  </si>
  <si>
    <t xml:space="preserve">        从政府性基金预算调入</t>
  </si>
  <si>
    <t xml:space="preserve">        从国有资本经营预算调入</t>
  </si>
  <si>
    <t xml:space="preserve">        从其他资金调入</t>
  </si>
  <si>
    <t>收  入  总  计</t>
  </si>
  <si>
    <t>支  出  总  计</t>
  </si>
  <si>
    <t>附表4</t>
  </si>
  <si>
    <t>2018年广汉市本级一般公共预算收入预算表</t>
  </si>
  <si>
    <t>预    算    科    目</t>
  </si>
  <si>
    <t>一、增 值 税</t>
  </si>
  <si>
    <t>二、营 业 税</t>
  </si>
  <si>
    <t>二十二、捐赠收入</t>
  </si>
  <si>
    <t>二十三、政府住房基金收入</t>
  </si>
  <si>
    <t>二十四、其他收入</t>
  </si>
  <si>
    <t>样表4</t>
  </si>
  <si>
    <t>样表5</t>
  </si>
  <si>
    <t>20xx年xx（市、县）级一般公共预算收入预算表</t>
  </si>
  <si>
    <t>2018年广汉市本级一般公共预算支出预算表</t>
  </si>
  <si>
    <t>001</t>
  </si>
  <si>
    <t>一、一般公共服务</t>
  </si>
  <si>
    <t>001001</t>
  </si>
  <si>
    <t xml:space="preserve">    人大事务</t>
  </si>
  <si>
    <t>001001001</t>
  </si>
  <si>
    <t xml:space="preserve">      行政运行</t>
  </si>
  <si>
    <t>002</t>
  </si>
  <si>
    <t>001001002</t>
  </si>
  <si>
    <t xml:space="preserve">      一般行政管理事务</t>
  </si>
  <si>
    <t>003</t>
  </si>
  <si>
    <t>001001003</t>
  </si>
  <si>
    <t xml:space="preserve">      机关服务</t>
  </si>
  <si>
    <t>004</t>
  </si>
  <si>
    <t>001001004</t>
  </si>
  <si>
    <t xml:space="preserve">      人大会议</t>
  </si>
  <si>
    <t>005</t>
  </si>
  <si>
    <t>001001005</t>
  </si>
  <si>
    <t xml:space="preserve">      人大立法</t>
  </si>
  <si>
    <t>006</t>
  </si>
  <si>
    <t>001001006</t>
  </si>
  <si>
    <t xml:space="preserve">      人大监督</t>
  </si>
  <si>
    <t>007</t>
  </si>
  <si>
    <t>001001007</t>
  </si>
  <si>
    <t xml:space="preserve">      人大代表履职能力提升</t>
  </si>
  <si>
    <t>008</t>
  </si>
  <si>
    <t>001001008</t>
  </si>
  <si>
    <t xml:space="preserve">      代表工作</t>
  </si>
  <si>
    <t>009</t>
  </si>
  <si>
    <t>001001009</t>
  </si>
  <si>
    <t xml:space="preserve">      人大信访工作</t>
  </si>
  <si>
    <t>010</t>
  </si>
  <si>
    <t>001001010</t>
  </si>
  <si>
    <t xml:space="preserve">      事业运行</t>
  </si>
  <si>
    <t>011</t>
  </si>
  <si>
    <t>001001011</t>
  </si>
  <si>
    <t xml:space="preserve">      其他人大事务支出</t>
  </si>
  <si>
    <t>001002</t>
  </si>
  <si>
    <t xml:space="preserve">    政协事务</t>
  </si>
  <si>
    <t>001002001</t>
  </si>
  <si>
    <t>001002002</t>
  </si>
  <si>
    <t>001002003</t>
  </si>
  <si>
    <t>001002004</t>
  </si>
  <si>
    <t xml:space="preserve">      政协会议</t>
  </si>
  <si>
    <t>001002005</t>
  </si>
  <si>
    <t xml:space="preserve">      委员视察</t>
  </si>
  <si>
    <t>001002006</t>
  </si>
  <si>
    <t xml:space="preserve">      参政议政</t>
  </si>
  <si>
    <t>001002007</t>
  </si>
  <si>
    <t>001002008</t>
  </si>
  <si>
    <t xml:space="preserve">      其他政协事务支出</t>
  </si>
  <si>
    <t>001003</t>
  </si>
  <si>
    <t xml:space="preserve">    政府办公厅(室)及相关机构事务</t>
  </si>
  <si>
    <t>001003001</t>
  </si>
  <si>
    <t>001003002</t>
  </si>
  <si>
    <t>001003003</t>
  </si>
  <si>
    <t>001003004</t>
  </si>
  <si>
    <t xml:space="preserve">      专项服务</t>
  </si>
  <si>
    <t>001003005</t>
  </si>
  <si>
    <t xml:space="preserve">      专项业务活动</t>
  </si>
  <si>
    <t>001003006</t>
  </si>
  <si>
    <t xml:space="preserve">      政务公开审批</t>
  </si>
  <si>
    <t>001003007</t>
  </si>
  <si>
    <t xml:space="preserve">      法治建设</t>
  </si>
  <si>
    <t>001003008</t>
  </si>
  <si>
    <t xml:space="preserve">      信访事务</t>
  </si>
  <si>
    <t>001003009</t>
  </si>
  <si>
    <t xml:space="preserve">      参事事务</t>
  </si>
  <si>
    <t>001003010</t>
  </si>
  <si>
    <t>001003011</t>
  </si>
  <si>
    <t xml:space="preserve">      其他政府办公厅（室）及相关机构事务支出</t>
  </si>
  <si>
    <t>001004</t>
  </si>
  <si>
    <t xml:space="preserve">    发展与改革事务</t>
  </si>
  <si>
    <t>001004001</t>
  </si>
  <si>
    <t>001004002</t>
  </si>
  <si>
    <t>001004003</t>
  </si>
  <si>
    <t>001004004</t>
  </si>
  <si>
    <t xml:space="preserve">      战略规划与实施</t>
  </si>
  <si>
    <t>001004005</t>
  </si>
  <si>
    <t xml:space="preserve">      日常经济运行调节</t>
  </si>
  <si>
    <t>001004006</t>
  </si>
  <si>
    <t xml:space="preserve">      社会事业发展规划</t>
  </si>
  <si>
    <t>001004007</t>
  </si>
  <si>
    <t xml:space="preserve">      经济体制改革研究</t>
  </si>
  <si>
    <t>001004008</t>
  </si>
  <si>
    <t xml:space="preserve">      物价管理</t>
  </si>
  <si>
    <t>001004009</t>
  </si>
  <si>
    <t xml:space="preserve">      应对气象变化管理事务</t>
  </si>
  <si>
    <t>001004010</t>
  </si>
  <si>
    <t>001004011</t>
  </si>
  <si>
    <t xml:space="preserve">      其他发展与改革事务支出</t>
  </si>
  <si>
    <t>001005</t>
  </si>
  <si>
    <t xml:space="preserve">    统计信息事务</t>
  </si>
  <si>
    <t>001005001</t>
  </si>
  <si>
    <t>001005002</t>
  </si>
  <si>
    <t>001005003</t>
  </si>
  <si>
    <t>001005004</t>
  </si>
  <si>
    <t xml:space="preserve">      信息事务</t>
  </si>
  <si>
    <t>001005005</t>
  </si>
  <si>
    <t xml:space="preserve">      专项统计业务</t>
  </si>
  <si>
    <t>001005006</t>
  </si>
  <si>
    <t xml:space="preserve">      统计管理</t>
  </si>
  <si>
    <t>001005007</t>
  </si>
  <si>
    <t xml:space="preserve">      专项普查活动</t>
  </si>
  <si>
    <t>001005008</t>
  </si>
  <si>
    <t xml:space="preserve">      统计抽样调查</t>
  </si>
  <si>
    <t>001005009</t>
  </si>
  <si>
    <t>001005010</t>
  </si>
  <si>
    <t xml:space="preserve">      其他统计信息事务支出</t>
  </si>
  <si>
    <t>001006</t>
  </si>
  <si>
    <t xml:space="preserve">    财政事务</t>
  </si>
  <si>
    <t>001006001</t>
  </si>
  <si>
    <t>001006002</t>
  </si>
  <si>
    <t>001006003</t>
  </si>
  <si>
    <t>001006004</t>
  </si>
  <si>
    <t xml:space="preserve">      预算改革业务</t>
  </si>
  <si>
    <t>001006005</t>
  </si>
  <si>
    <t xml:space="preserve">      财政国库业务</t>
  </si>
  <si>
    <t>001006006</t>
  </si>
  <si>
    <t xml:space="preserve">      财政监察</t>
  </si>
  <si>
    <t>001006007</t>
  </si>
  <si>
    <t xml:space="preserve">      信息化建设</t>
  </si>
  <si>
    <t>001006008</t>
  </si>
  <si>
    <t xml:space="preserve">      财政委托业务支出</t>
  </si>
  <si>
    <t>001006009</t>
  </si>
  <si>
    <t>001006010</t>
  </si>
  <si>
    <t xml:space="preserve">      其他财政事务支出</t>
  </si>
  <si>
    <t>001007</t>
  </si>
  <si>
    <t xml:space="preserve">    税收事务</t>
  </si>
  <si>
    <t>001007001</t>
  </si>
  <si>
    <t>001007002</t>
  </si>
  <si>
    <t>001007003</t>
  </si>
  <si>
    <t>001007004</t>
  </si>
  <si>
    <t xml:space="preserve">      税务办案</t>
  </si>
  <si>
    <t>001007005</t>
  </si>
  <si>
    <t xml:space="preserve">      税务登记证及发票管理</t>
  </si>
  <si>
    <t>001007006</t>
  </si>
  <si>
    <t xml:space="preserve">      代扣代收代征税款手续费</t>
  </si>
  <si>
    <t>001007007</t>
  </si>
  <si>
    <t xml:space="preserve">      税务宣传</t>
  </si>
  <si>
    <t>001007008</t>
  </si>
  <si>
    <t xml:space="preserve">      协税护税</t>
  </si>
  <si>
    <t>001007009</t>
  </si>
  <si>
    <t>001007010</t>
  </si>
  <si>
    <t>001007011</t>
  </si>
  <si>
    <t xml:space="preserve">      其他税收事务支出</t>
  </si>
  <si>
    <t>001008</t>
  </si>
  <si>
    <t xml:space="preserve">    审计事务</t>
  </si>
  <si>
    <t>001008001</t>
  </si>
  <si>
    <t>001008002</t>
  </si>
  <si>
    <t>001008003</t>
  </si>
  <si>
    <t>001008004</t>
  </si>
  <si>
    <t xml:space="preserve">      审计业务</t>
  </si>
  <si>
    <t>001008005</t>
  </si>
  <si>
    <t xml:space="preserve">      审计管理</t>
  </si>
  <si>
    <t>001008006</t>
  </si>
  <si>
    <t>001008007</t>
  </si>
  <si>
    <t>001008008</t>
  </si>
  <si>
    <t xml:space="preserve">      其他审计事务支出</t>
  </si>
  <si>
    <t>001009</t>
  </si>
  <si>
    <t xml:space="preserve">    海关事务</t>
  </si>
  <si>
    <t>001009001</t>
  </si>
  <si>
    <t>001009002</t>
  </si>
  <si>
    <t>001009003</t>
  </si>
  <si>
    <t>001009004</t>
  </si>
  <si>
    <t xml:space="preserve">      收费业务</t>
  </si>
  <si>
    <t>001009005</t>
  </si>
  <si>
    <t xml:space="preserve">      缉私办案</t>
  </si>
  <si>
    <t>001009006</t>
  </si>
  <si>
    <t xml:space="preserve">      口岸电子执法系统建设与维护</t>
  </si>
  <si>
    <t>001009007</t>
  </si>
  <si>
    <t>001009008</t>
  </si>
  <si>
    <t>001009009</t>
  </si>
  <si>
    <t xml:space="preserve">      其他海关事务支出</t>
  </si>
  <si>
    <t>001010</t>
  </si>
  <si>
    <t xml:space="preserve">    人力资源事务</t>
  </si>
  <si>
    <t>001010001</t>
  </si>
  <si>
    <t>001010002</t>
  </si>
  <si>
    <t>001010003</t>
  </si>
  <si>
    <t>001010004</t>
  </si>
  <si>
    <t xml:space="preserve">      政府特殊津贴</t>
  </si>
  <si>
    <t>001010005</t>
  </si>
  <si>
    <t xml:space="preserve">      资助留学回国人员</t>
  </si>
  <si>
    <t>001010006</t>
  </si>
  <si>
    <t xml:space="preserve">      军队转业干部安置</t>
  </si>
  <si>
    <t>001010007</t>
  </si>
  <si>
    <t xml:space="preserve">      博士后日常经费</t>
  </si>
  <si>
    <t>001010008</t>
  </si>
  <si>
    <t xml:space="preserve">      引进人才费用</t>
  </si>
  <si>
    <t>001010009</t>
  </si>
  <si>
    <t xml:space="preserve">      公务员考核</t>
  </si>
  <si>
    <t>001010010</t>
  </si>
  <si>
    <t xml:space="preserve">      公务员履职能力提升</t>
  </si>
  <si>
    <t>001010011</t>
  </si>
  <si>
    <t xml:space="preserve">      公务员招考</t>
  </si>
  <si>
    <t>012</t>
  </si>
  <si>
    <t>001010012</t>
  </si>
  <si>
    <t xml:space="preserve">      公务员综合管理</t>
  </si>
  <si>
    <t>013</t>
  </si>
  <si>
    <t>001010013</t>
  </si>
  <si>
    <t>014</t>
  </si>
  <si>
    <t>001010014</t>
  </si>
  <si>
    <t xml:space="preserve">      其他人力资源事务支出</t>
  </si>
  <si>
    <t>001011</t>
  </si>
  <si>
    <t xml:space="preserve">    纪检监察事务</t>
  </si>
  <si>
    <t>001011001</t>
  </si>
  <si>
    <t>001011002</t>
  </si>
  <si>
    <t>001011003</t>
  </si>
  <si>
    <t>001011004</t>
  </si>
  <si>
    <t xml:space="preserve">      大案要案查处</t>
  </si>
  <si>
    <t>001011005</t>
  </si>
  <si>
    <t xml:space="preserve">      派驻派出机构</t>
  </si>
  <si>
    <t>001011006</t>
  </si>
  <si>
    <t xml:space="preserve">      中央巡视</t>
  </si>
  <si>
    <t>001011007</t>
  </si>
  <si>
    <t>001011008</t>
  </si>
  <si>
    <t xml:space="preserve">      其他纪检监察事务支出</t>
  </si>
  <si>
    <t>001012</t>
  </si>
  <si>
    <t xml:space="preserve">    商贸事务</t>
  </si>
  <si>
    <t>001012001</t>
  </si>
  <si>
    <t>001012002</t>
  </si>
  <si>
    <t>001012003</t>
  </si>
  <si>
    <t>001012004</t>
  </si>
  <si>
    <t xml:space="preserve">      对外贸易管理</t>
  </si>
  <si>
    <t>001012005</t>
  </si>
  <si>
    <t xml:space="preserve">      国际经济合作</t>
  </si>
  <si>
    <t>001012006</t>
  </si>
  <si>
    <t xml:space="preserve">      外资管理</t>
  </si>
  <si>
    <t>001012007</t>
  </si>
  <si>
    <t xml:space="preserve">      国内贸易管理</t>
  </si>
  <si>
    <t>001012008</t>
  </si>
  <si>
    <t xml:space="preserve">      招商引资</t>
  </si>
  <si>
    <t>001012009</t>
  </si>
  <si>
    <t>001012010</t>
  </si>
  <si>
    <t xml:space="preserve">      其他商贸事务支出</t>
  </si>
  <si>
    <t>001013</t>
  </si>
  <si>
    <t xml:space="preserve">    知识产权事务</t>
  </si>
  <si>
    <t>001013001</t>
  </si>
  <si>
    <t>001013002</t>
  </si>
  <si>
    <t>001013003</t>
  </si>
  <si>
    <t>001013004</t>
  </si>
  <si>
    <t xml:space="preserve">      专利审批</t>
  </si>
  <si>
    <t>001013005</t>
  </si>
  <si>
    <t xml:space="preserve">      国家知识产权战略</t>
  </si>
  <si>
    <t>001013006</t>
  </si>
  <si>
    <t xml:space="preserve">      专利试点和产业化推进</t>
  </si>
  <si>
    <t>001013007</t>
  </si>
  <si>
    <t xml:space="preserve">      专利执法</t>
  </si>
  <si>
    <t>001013008</t>
  </si>
  <si>
    <t xml:space="preserve">      国际组织专项活动</t>
  </si>
  <si>
    <t>001013009</t>
  </si>
  <si>
    <t xml:space="preserve">      知识产权宏观管理</t>
  </si>
  <si>
    <t>001013010</t>
  </si>
  <si>
    <t>001013011</t>
  </si>
  <si>
    <t xml:space="preserve">      其他知识产权事务支出</t>
  </si>
  <si>
    <t>001014</t>
  </si>
  <si>
    <t xml:space="preserve">    工商行政管理事务</t>
  </si>
  <si>
    <t>001014001</t>
  </si>
  <si>
    <t>001014002</t>
  </si>
  <si>
    <t>001014003</t>
  </si>
  <si>
    <t>001014004</t>
  </si>
  <si>
    <t xml:space="preserve">      工商行政管理专项</t>
  </si>
  <si>
    <t>001014005</t>
  </si>
  <si>
    <t xml:space="preserve">      执法办案专项</t>
  </si>
  <si>
    <t>001014006</t>
  </si>
  <si>
    <t xml:space="preserve">      消费者权益保护</t>
  </si>
  <si>
    <t>001014007</t>
  </si>
  <si>
    <t>001014008</t>
  </si>
  <si>
    <t>001014009</t>
  </si>
  <si>
    <t xml:space="preserve">      其他工商行政管理事务支出</t>
  </si>
  <si>
    <t>015</t>
  </si>
  <si>
    <t>001015</t>
  </si>
  <si>
    <t xml:space="preserve">    质量技术监督与检验检疫事务</t>
  </si>
  <si>
    <t>001015001</t>
  </si>
  <si>
    <t>001015002</t>
  </si>
  <si>
    <t>001015003</t>
  </si>
  <si>
    <t>001015004</t>
  </si>
  <si>
    <t xml:space="preserve">      出入境检验检疫行政执法和业务管理</t>
  </si>
  <si>
    <t>001015005</t>
  </si>
  <si>
    <t xml:space="preserve">      出入境检验检疫技术支持</t>
  </si>
  <si>
    <t>001015006</t>
  </si>
  <si>
    <t xml:space="preserve">      质量技术监督行政执法及业务管理</t>
  </si>
  <si>
    <t>001015007</t>
  </si>
  <si>
    <t xml:space="preserve">      质量技术监督技术支持</t>
  </si>
  <si>
    <t>001015008</t>
  </si>
  <si>
    <t xml:space="preserve">      认证认可监督管理</t>
  </si>
  <si>
    <t>001015009</t>
  </si>
  <si>
    <t xml:space="preserve">      标准化管理</t>
  </si>
  <si>
    <t>001015010</t>
  </si>
  <si>
    <t>001015011</t>
  </si>
  <si>
    <t>001015012</t>
  </si>
  <si>
    <t xml:space="preserve">      其他质量技术监督与检验检疫事务支出</t>
  </si>
  <si>
    <t>016</t>
  </si>
  <si>
    <t>001016</t>
  </si>
  <si>
    <t xml:space="preserve">    民族事务</t>
  </si>
  <si>
    <t>001016001</t>
  </si>
  <si>
    <t>001016002</t>
  </si>
  <si>
    <t>001016003</t>
  </si>
  <si>
    <t>001016004</t>
  </si>
  <si>
    <t xml:space="preserve">      民族工作专项</t>
  </si>
  <si>
    <t>001016005</t>
  </si>
  <si>
    <t>001016006</t>
  </si>
  <si>
    <t xml:space="preserve">      其他民族事务支出</t>
  </si>
  <si>
    <t>017</t>
  </si>
  <si>
    <t>001017</t>
  </si>
  <si>
    <t xml:space="preserve">    宗教事务</t>
  </si>
  <si>
    <t>001017001</t>
  </si>
  <si>
    <t>001017002</t>
  </si>
  <si>
    <t>001017003</t>
  </si>
  <si>
    <t>001017004</t>
  </si>
  <si>
    <t xml:space="preserve">      宗教工作专项</t>
  </si>
  <si>
    <t>001017005</t>
  </si>
  <si>
    <t>001017006</t>
  </si>
  <si>
    <t xml:space="preserve">      其他宗教事务支出</t>
  </si>
  <si>
    <t>018</t>
  </si>
  <si>
    <t>001018</t>
  </si>
  <si>
    <t xml:space="preserve">    港澳台侨事务</t>
  </si>
  <si>
    <t>001018001</t>
  </si>
  <si>
    <t>001018002</t>
  </si>
  <si>
    <t>001018003</t>
  </si>
  <si>
    <t>001018004</t>
  </si>
  <si>
    <t xml:space="preserve">      港澳事务</t>
  </si>
  <si>
    <t>001018005</t>
  </si>
  <si>
    <t xml:space="preserve">      台湾事务</t>
  </si>
  <si>
    <t>001018006</t>
  </si>
  <si>
    <t xml:space="preserve">      华侨事务</t>
  </si>
  <si>
    <t>001018007</t>
  </si>
  <si>
    <t>001018008</t>
  </si>
  <si>
    <t xml:space="preserve">      其他港澳台侨事务支出</t>
  </si>
  <si>
    <t>019</t>
  </si>
  <si>
    <t>001019</t>
  </si>
  <si>
    <t xml:space="preserve">    档案事务</t>
  </si>
  <si>
    <t>001019001</t>
  </si>
  <si>
    <t>001019002</t>
  </si>
  <si>
    <t>001019003</t>
  </si>
  <si>
    <t>001019004</t>
  </si>
  <si>
    <t xml:space="preserve">      档案馆</t>
  </si>
  <si>
    <t>001019005</t>
  </si>
  <si>
    <t xml:space="preserve">      其他档案事务支出</t>
  </si>
  <si>
    <t>020</t>
  </si>
  <si>
    <t>001020</t>
  </si>
  <si>
    <t xml:space="preserve">    民主党派及工商联事务</t>
  </si>
  <si>
    <t>001020001</t>
  </si>
  <si>
    <t>001020002</t>
  </si>
  <si>
    <t>001020003</t>
  </si>
  <si>
    <t>001020004</t>
  </si>
  <si>
    <t>001020005</t>
  </si>
  <si>
    <t>001020006</t>
  </si>
  <si>
    <t xml:space="preserve">      其他民主党派及工商联事务支出</t>
  </si>
  <si>
    <t>021</t>
  </si>
  <si>
    <t>001021</t>
  </si>
  <si>
    <t xml:space="preserve">    群众团体事务</t>
  </si>
  <si>
    <t>001021001</t>
  </si>
  <si>
    <t>001021002</t>
  </si>
  <si>
    <t>001021003</t>
  </si>
  <si>
    <t>001021004</t>
  </si>
  <si>
    <t xml:space="preserve">      厂务公开</t>
  </si>
  <si>
    <t>001021005</t>
  </si>
  <si>
    <t xml:space="preserve">      工会疗养休养</t>
  </si>
  <si>
    <t>001021006</t>
  </si>
  <si>
    <t>001021007</t>
  </si>
  <si>
    <t xml:space="preserve">      其他群众团体事务支出</t>
  </si>
  <si>
    <t>022</t>
  </si>
  <si>
    <t>001022</t>
  </si>
  <si>
    <t xml:space="preserve">    党委办公厅（室）及相关机构事务</t>
  </si>
  <si>
    <t>001022001</t>
  </si>
  <si>
    <t>001022002</t>
  </si>
  <si>
    <t>001022003</t>
  </si>
  <si>
    <t>001022004</t>
  </si>
  <si>
    <t xml:space="preserve">      专项业务</t>
  </si>
  <si>
    <t>001022005</t>
  </si>
  <si>
    <t>001022006</t>
  </si>
  <si>
    <t xml:space="preserve">      其他党委办公厅（室）及相关机构事务支出</t>
  </si>
  <si>
    <t>023</t>
  </si>
  <si>
    <t>001023</t>
  </si>
  <si>
    <t xml:space="preserve">    组织事务</t>
  </si>
  <si>
    <t>001023001</t>
  </si>
  <si>
    <t>001023002</t>
  </si>
  <si>
    <t>001023003</t>
  </si>
  <si>
    <t>001023004</t>
  </si>
  <si>
    <t>001023005</t>
  </si>
  <si>
    <t xml:space="preserve">      其他组织事务支出</t>
  </si>
  <si>
    <t>024</t>
  </si>
  <si>
    <t>001024</t>
  </si>
  <si>
    <t xml:space="preserve">    宣传事务</t>
  </si>
  <si>
    <t>001024001</t>
  </si>
  <si>
    <t>001024002</t>
  </si>
  <si>
    <t>001024003</t>
  </si>
  <si>
    <t>001024004</t>
  </si>
  <si>
    <t>001024005</t>
  </si>
  <si>
    <t xml:space="preserve">      其他宣传事务支出</t>
  </si>
  <si>
    <t>025</t>
  </si>
  <si>
    <t>001025</t>
  </si>
  <si>
    <t xml:space="preserve">    统战事务</t>
  </si>
  <si>
    <t>001025001</t>
  </si>
  <si>
    <t>001025002</t>
  </si>
  <si>
    <t>001025003</t>
  </si>
  <si>
    <t>001025004</t>
  </si>
  <si>
    <t>001025005</t>
  </si>
  <si>
    <t xml:space="preserve">      其他统战事务支出</t>
  </si>
  <si>
    <t>026</t>
  </si>
  <si>
    <t>001026</t>
  </si>
  <si>
    <t xml:space="preserve">    对外联络事务</t>
  </si>
  <si>
    <t>001026001</t>
  </si>
  <si>
    <t>001026002</t>
  </si>
  <si>
    <t>001026003</t>
  </si>
  <si>
    <t>001026004</t>
  </si>
  <si>
    <t>001026005</t>
  </si>
  <si>
    <t xml:space="preserve">      其他对外联络事务支出</t>
  </si>
  <si>
    <t>027</t>
  </si>
  <si>
    <t>001027</t>
  </si>
  <si>
    <t xml:space="preserve">    其他共产党事务支出</t>
  </si>
  <si>
    <t>001027001</t>
  </si>
  <si>
    <t>001027002</t>
  </si>
  <si>
    <t>001027003</t>
  </si>
  <si>
    <t>001027004</t>
  </si>
  <si>
    <t>001027005</t>
  </si>
  <si>
    <t xml:space="preserve">      其他共产党事务支出</t>
  </si>
  <si>
    <t>028</t>
  </si>
  <si>
    <t>001028</t>
  </si>
  <si>
    <t xml:space="preserve">    其他一般公共服务支出</t>
  </si>
  <si>
    <t>001028001</t>
  </si>
  <si>
    <t xml:space="preserve">      国家赔偿费用支出</t>
  </si>
  <si>
    <t>001028002</t>
  </si>
  <si>
    <t xml:space="preserve">      其他一般公共服务支出</t>
  </si>
  <si>
    <t>002001</t>
  </si>
  <si>
    <t xml:space="preserve">    对外合作与交流</t>
  </si>
  <si>
    <t xml:space="preserve">    其他外交支出</t>
  </si>
  <si>
    <t>002002</t>
  </si>
  <si>
    <t xml:space="preserve">    国防动员</t>
  </si>
  <si>
    <t xml:space="preserve">      兵役征集</t>
  </si>
  <si>
    <t>003001</t>
  </si>
  <si>
    <t xml:space="preserve">      经济动员</t>
  </si>
  <si>
    <t>003001001</t>
  </si>
  <si>
    <t xml:space="preserve">      人民防空</t>
  </si>
  <si>
    <t>003001002</t>
  </si>
  <si>
    <t xml:space="preserve">      交通战备</t>
  </si>
  <si>
    <t>003001003</t>
  </si>
  <si>
    <t xml:space="preserve">      国防教育</t>
  </si>
  <si>
    <t>003001004</t>
  </si>
  <si>
    <t xml:space="preserve">      预备役部队</t>
  </si>
  <si>
    <t>003001005</t>
  </si>
  <si>
    <t xml:space="preserve">      民兵</t>
  </si>
  <si>
    <t>003001006</t>
  </si>
  <si>
    <t xml:space="preserve">      边海防</t>
  </si>
  <si>
    <t>003001007</t>
  </si>
  <si>
    <t xml:space="preserve">      其他国防动员支出</t>
  </si>
  <si>
    <t>003001008</t>
  </si>
  <si>
    <t xml:space="preserve">    其他国防支出</t>
  </si>
  <si>
    <t>003002</t>
  </si>
  <si>
    <t xml:space="preserve">    武装警察</t>
  </si>
  <si>
    <t>004001</t>
  </si>
  <si>
    <t xml:space="preserve">      内卫</t>
  </si>
  <si>
    <t>004001001</t>
  </si>
  <si>
    <t xml:space="preserve">      边防</t>
  </si>
  <si>
    <t>004001002</t>
  </si>
  <si>
    <t xml:space="preserve">      消防</t>
  </si>
  <si>
    <t>004001003</t>
  </si>
  <si>
    <t xml:space="preserve">      警卫</t>
  </si>
  <si>
    <t>004001004</t>
  </si>
  <si>
    <t xml:space="preserve">      黄金</t>
  </si>
  <si>
    <t>004001005</t>
  </si>
  <si>
    <t xml:space="preserve">      森林</t>
  </si>
  <si>
    <t>004001006</t>
  </si>
  <si>
    <t xml:space="preserve">      水电</t>
  </si>
  <si>
    <t>004001007</t>
  </si>
  <si>
    <t xml:space="preserve">      交通</t>
  </si>
  <si>
    <t>004001008</t>
  </si>
  <si>
    <t xml:space="preserve">      其他武装警察支出</t>
  </si>
  <si>
    <t>004001009</t>
  </si>
  <si>
    <t xml:space="preserve">    公安</t>
  </si>
  <si>
    <t>004002</t>
  </si>
  <si>
    <t>004002001</t>
  </si>
  <si>
    <t>004002002</t>
  </si>
  <si>
    <t>004002003</t>
  </si>
  <si>
    <t xml:space="preserve">      治安管理</t>
  </si>
  <si>
    <t>004002004</t>
  </si>
  <si>
    <t xml:space="preserve">      国内安全保卫</t>
  </si>
  <si>
    <t>004002005</t>
  </si>
  <si>
    <t xml:space="preserve">      刑事侦查</t>
  </si>
  <si>
    <t>004002006</t>
  </si>
  <si>
    <t xml:space="preserve">      经济犯罪侦查</t>
  </si>
  <si>
    <t>004002007</t>
  </si>
  <si>
    <t xml:space="preserve">      出入境管理</t>
  </si>
  <si>
    <t>004002008</t>
  </si>
  <si>
    <t xml:space="preserve">      行动技术管理</t>
  </si>
  <si>
    <t>004002009</t>
  </si>
  <si>
    <t xml:space="preserve">      防范和处理邪教犯罪</t>
  </si>
  <si>
    <t>004002010</t>
  </si>
  <si>
    <t xml:space="preserve">      禁毒管理</t>
  </si>
  <si>
    <t>004002011</t>
  </si>
  <si>
    <t xml:space="preserve">      道路交通管理</t>
  </si>
  <si>
    <t>004002012</t>
  </si>
  <si>
    <t xml:space="preserve">      网络侦控管理</t>
  </si>
  <si>
    <t>004002013</t>
  </si>
  <si>
    <t xml:space="preserve">      反恐怖</t>
  </si>
  <si>
    <t>004002014</t>
  </si>
  <si>
    <t xml:space="preserve">      居民身份证管理</t>
  </si>
  <si>
    <t>004002015</t>
  </si>
  <si>
    <t xml:space="preserve">      网络运行及维护</t>
  </si>
  <si>
    <t>004002016</t>
  </si>
  <si>
    <t xml:space="preserve">      拘押收教场所管理</t>
  </si>
  <si>
    <t>004002017</t>
  </si>
  <si>
    <t xml:space="preserve">      警犬繁育及训养</t>
  </si>
  <si>
    <t>004002018</t>
  </si>
  <si>
    <t>004002019</t>
  </si>
  <si>
    <t>004002020</t>
  </si>
  <si>
    <t xml:space="preserve">      其他公安支出</t>
  </si>
  <si>
    <t>004002021</t>
  </si>
  <si>
    <t xml:space="preserve">    国家安全</t>
  </si>
  <si>
    <t>004003</t>
  </si>
  <si>
    <t>004003001</t>
  </si>
  <si>
    <t>004003002</t>
  </si>
  <si>
    <t>004003003</t>
  </si>
  <si>
    <t xml:space="preserve">      安全业务</t>
  </si>
  <si>
    <t>004003004</t>
  </si>
  <si>
    <t>004003005</t>
  </si>
  <si>
    <t xml:space="preserve">      其他国家安全支出</t>
  </si>
  <si>
    <t>004003006</t>
  </si>
  <si>
    <t xml:space="preserve">    检察</t>
  </si>
  <si>
    <t>004004</t>
  </si>
  <si>
    <t>004004001</t>
  </si>
  <si>
    <t>004004002</t>
  </si>
  <si>
    <t>004004003</t>
  </si>
  <si>
    <t xml:space="preserve">      查办和预防职务犯罪</t>
  </si>
  <si>
    <t>004004004</t>
  </si>
  <si>
    <t xml:space="preserve">      公诉和审判监督</t>
  </si>
  <si>
    <t>004004005</t>
  </si>
  <si>
    <t xml:space="preserve">      侦查监督</t>
  </si>
  <si>
    <t>004004006</t>
  </si>
  <si>
    <t xml:space="preserve">      执行监督</t>
  </si>
  <si>
    <t>004004007</t>
  </si>
  <si>
    <t xml:space="preserve">      控告申诉</t>
  </si>
  <si>
    <t>004004008</t>
  </si>
  <si>
    <t xml:space="preserve">      “两房”建设</t>
  </si>
  <si>
    <t>004004009</t>
  </si>
  <si>
    <t>004004010</t>
  </si>
  <si>
    <t xml:space="preserve">      其他检察支出</t>
  </si>
  <si>
    <t>004004011</t>
  </si>
  <si>
    <t xml:space="preserve">    法院</t>
  </si>
  <si>
    <t>004005</t>
  </si>
  <si>
    <t>004005001</t>
  </si>
  <si>
    <t>004005002</t>
  </si>
  <si>
    <t>004005003</t>
  </si>
  <si>
    <t xml:space="preserve">      案件审判</t>
  </si>
  <si>
    <t>004005004</t>
  </si>
  <si>
    <t xml:space="preserve">      案件执行</t>
  </si>
  <si>
    <t>004005005</t>
  </si>
  <si>
    <t xml:space="preserve">      “两庭”建设</t>
  </si>
  <si>
    <t>004005006</t>
  </si>
  <si>
    <t>004005007</t>
  </si>
  <si>
    <t xml:space="preserve">      其他法院支出</t>
  </si>
  <si>
    <t>004005008</t>
  </si>
  <si>
    <t xml:space="preserve">    司法</t>
  </si>
  <si>
    <t>004006</t>
  </si>
  <si>
    <t>004006001</t>
  </si>
  <si>
    <t>004006002</t>
  </si>
  <si>
    <t>004006003</t>
  </si>
  <si>
    <t xml:space="preserve">      基层司法业务</t>
  </si>
  <si>
    <t>004006004</t>
  </si>
  <si>
    <t xml:space="preserve">      普法宣传</t>
  </si>
  <si>
    <t>004006005</t>
  </si>
  <si>
    <t xml:space="preserve">      律师公证管理</t>
  </si>
  <si>
    <t>004006006</t>
  </si>
  <si>
    <t xml:space="preserve">      法律援助</t>
  </si>
  <si>
    <t>004006007</t>
  </si>
  <si>
    <t xml:space="preserve">      司法统一考试</t>
  </si>
  <si>
    <t>004006008</t>
  </si>
  <si>
    <t xml:space="preserve">      仲裁</t>
  </si>
  <si>
    <t>004006009</t>
  </si>
  <si>
    <t xml:space="preserve">      社区矫正</t>
  </si>
  <si>
    <t>004006010</t>
  </si>
  <si>
    <t xml:space="preserve">      司法鉴定</t>
  </si>
  <si>
    <t>004006011</t>
  </si>
  <si>
    <t>004006012</t>
  </si>
  <si>
    <t xml:space="preserve">      其他司法支出</t>
  </si>
  <si>
    <t>004006013</t>
  </si>
  <si>
    <t xml:space="preserve">    监狱</t>
  </si>
  <si>
    <t>004007</t>
  </si>
  <si>
    <t>004007001</t>
  </si>
  <si>
    <t>004007002</t>
  </si>
  <si>
    <t>004007003</t>
  </si>
  <si>
    <t xml:space="preserve">      犯人生活</t>
  </si>
  <si>
    <t>004007004</t>
  </si>
  <si>
    <t xml:space="preserve">      犯人改造</t>
  </si>
  <si>
    <t>004007005</t>
  </si>
  <si>
    <t xml:space="preserve">      狱政设施建设</t>
  </si>
  <si>
    <t>004007006</t>
  </si>
  <si>
    <t>004007007</t>
  </si>
  <si>
    <t xml:space="preserve">      其他监狱支出</t>
  </si>
  <si>
    <t>004007008</t>
  </si>
  <si>
    <t xml:space="preserve">    强制隔离戒毒</t>
  </si>
  <si>
    <t>004008</t>
  </si>
  <si>
    <t>004008001</t>
  </si>
  <si>
    <t>004008002</t>
  </si>
  <si>
    <t>004008003</t>
  </si>
  <si>
    <t xml:space="preserve">      强制隔离戒毒人员生活</t>
  </si>
  <si>
    <t>004008004</t>
  </si>
  <si>
    <t xml:space="preserve">      强制隔离戒毒人员教育</t>
  </si>
  <si>
    <t>004008005</t>
  </si>
  <si>
    <t xml:space="preserve">      所政设施建设</t>
  </si>
  <si>
    <t>004008006</t>
  </si>
  <si>
    <t>004008007</t>
  </si>
  <si>
    <t xml:space="preserve">      其他强制隔离戒毒支出</t>
  </si>
  <si>
    <t>004008008</t>
  </si>
  <si>
    <t xml:space="preserve">    国家保密</t>
  </si>
  <si>
    <t>004009</t>
  </si>
  <si>
    <t>004009001</t>
  </si>
  <si>
    <t>004009002</t>
  </si>
  <si>
    <t>004009003</t>
  </si>
  <si>
    <t xml:space="preserve">      保密技术</t>
  </si>
  <si>
    <t>004009004</t>
  </si>
  <si>
    <t xml:space="preserve">      保密管理</t>
  </si>
  <si>
    <t>004009005</t>
  </si>
  <si>
    <t>004009006</t>
  </si>
  <si>
    <t xml:space="preserve">      其他国家保密支出</t>
  </si>
  <si>
    <t>004009007</t>
  </si>
  <si>
    <t xml:space="preserve">    缉私警察</t>
  </si>
  <si>
    <t>004010</t>
  </si>
  <si>
    <t>004010001</t>
  </si>
  <si>
    <t>004010002</t>
  </si>
  <si>
    <t xml:space="preserve">      专项缉私活动支出</t>
  </si>
  <si>
    <t>004010003</t>
  </si>
  <si>
    <t xml:space="preserve">      缉私情报</t>
  </si>
  <si>
    <t>004010004</t>
  </si>
  <si>
    <t xml:space="preserve">      禁毒及缉毒</t>
  </si>
  <si>
    <t>004010005</t>
  </si>
  <si>
    <t>004010006</t>
  </si>
  <si>
    <t xml:space="preserve">      其他缉私警察支出</t>
  </si>
  <si>
    <t>004010007</t>
  </si>
  <si>
    <t xml:space="preserve">    海警</t>
  </si>
  <si>
    <t>004011</t>
  </si>
  <si>
    <t xml:space="preserve">      公安现役基本支出</t>
  </si>
  <si>
    <t>004011001</t>
  </si>
  <si>
    <t>004011002</t>
  </si>
  <si>
    <t xml:space="preserve">      一般管理事务</t>
  </si>
  <si>
    <t>004011003</t>
  </si>
  <si>
    <t xml:space="preserve">      维权执法业务</t>
  </si>
  <si>
    <t>004011004</t>
  </si>
  <si>
    <t xml:space="preserve">      装备建设和运行维护</t>
  </si>
  <si>
    <t>004011005</t>
  </si>
  <si>
    <r>
      <t xml:space="preserve">      </t>
    </r>
    <r>
      <rPr>
        <sz val="11"/>
        <rFont val="宋体"/>
        <family val="3"/>
        <charset val="134"/>
      </rPr>
      <t>信息化建设及运行维护</t>
    </r>
  </si>
  <si>
    <t>004011006</t>
  </si>
  <si>
    <t xml:space="preserve">      基础设施建设及维护</t>
  </si>
  <si>
    <t>004011007</t>
  </si>
  <si>
    <t xml:space="preserve">      其他海警支出</t>
  </si>
  <si>
    <t>004011008</t>
  </si>
  <si>
    <t xml:space="preserve">    其他公共安全支出</t>
  </si>
  <si>
    <t>004012</t>
  </si>
  <si>
    <t xml:space="preserve">    教育管理事务</t>
  </si>
  <si>
    <t>005001</t>
  </si>
  <si>
    <t>005001001</t>
  </si>
  <si>
    <t>005001002</t>
  </si>
  <si>
    <t>005001003</t>
  </si>
  <si>
    <t xml:space="preserve">      其他教育管理事务支出</t>
  </si>
  <si>
    <t>005001004</t>
  </si>
  <si>
    <t xml:space="preserve">    普通教育</t>
  </si>
  <si>
    <t>005002</t>
  </si>
  <si>
    <t xml:space="preserve">      学前教育</t>
  </si>
  <si>
    <t>005002001</t>
  </si>
  <si>
    <t xml:space="preserve">      小学教育</t>
  </si>
  <si>
    <t>005002002</t>
  </si>
  <si>
    <t xml:space="preserve">      初中教育</t>
  </si>
  <si>
    <t>005002003</t>
  </si>
  <si>
    <t xml:space="preserve">      高中教育</t>
  </si>
  <si>
    <t>005002004</t>
  </si>
  <si>
    <t xml:space="preserve">      高等教育</t>
  </si>
  <si>
    <t>005002005</t>
  </si>
  <si>
    <t xml:space="preserve">      化解农村义务教育债务支出</t>
  </si>
  <si>
    <t>005002006</t>
  </si>
  <si>
    <t xml:space="preserve">      化解普通高中债务支出</t>
  </si>
  <si>
    <t>005002007</t>
  </si>
  <si>
    <t xml:space="preserve">      其他普通教育支出</t>
  </si>
  <si>
    <t>005002008</t>
  </si>
  <si>
    <t xml:space="preserve">    职业教育</t>
  </si>
  <si>
    <t>005003</t>
  </si>
  <si>
    <t xml:space="preserve">      初等职业教育</t>
  </si>
  <si>
    <t>005003001</t>
  </si>
  <si>
    <t xml:space="preserve">      中专教育</t>
  </si>
  <si>
    <t>005003002</t>
  </si>
  <si>
    <t xml:space="preserve">      技校教育</t>
  </si>
  <si>
    <t>005003003</t>
  </si>
  <si>
    <t xml:space="preserve">      职业高中教育</t>
  </si>
  <si>
    <t>005003004</t>
  </si>
  <si>
    <t xml:space="preserve">      高等职业教育</t>
  </si>
  <si>
    <t>005003005</t>
  </si>
  <si>
    <t xml:space="preserve">      其他职业教育支出</t>
  </si>
  <si>
    <t>005003006</t>
  </si>
  <si>
    <t xml:space="preserve">    成人教育</t>
  </si>
  <si>
    <t>005004</t>
  </si>
  <si>
    <t xml:space="preserve">      成人初等教育</t>
  </si>
  <si>
    <t>005004001</t>
  </si>
  <si>
    <t xml:space="preserve">      成人中等教育</t>
  </si>
  <si>
    <t>005004002</t>
  </si>
  <si>
    <t xml:space="preserve">      成人高等教育</t>
  </si>
  <si>
    <t>005004003</t>
  </si>
  <si>
    <t xml:space="preserve">      成人广播电视教育</t>
  </si>
  <si>
    <t>005004004</t>
  </si>
  <si>
    <t xml:space="preserve">      其他成人教育支出</t>
  </si>
  <si>
    <t>005004005</t>
  </si>
  <si>
    <t xml:space="preserve">    广播电视教育</t>
  </si>
  <si>
    <t>005005</t>
  </si>
  <si>
    <t xml:space="preserve">      广播电视学校</t>
  </si>
  <si>
    <t>005005001</t>
  </si>
  <si>
    <t xml:space="preserve">      教育电视台</t>
  </si>
  <si>
    <t>005005002</t>
  </si>
  <si>
    <t xml:space="preserve">      其他广播电视教育支出</t>
  </si>
  <si>
    <t>005005003</t>
  </si>
  <si>
    <t xml:space="preserve">    留学教育</t>
  </si>
  <si>
    <t>005006</t>
  </si>
  <si>
    <t xml:space="preserve">      出国留学教育</t>
  </si>
  <si>
    <t>005006001</t>
  </si>
  <si>
    <t xml:space="preserve">      来华留学教育</t>
  </si>
  <si>
    <t>005006002</t>
  </si>
  <si>
    <t xml:space="preserve">      其他留学教育支出</t>
  </si>
  <si>
    <t>005006003</t>
  </si>
  <si>
    <t xml:space="preserve">    特殊教育</t>
  </si>
  <si>
    <t>005007</t>
  </si>
  <si>
    <t xml:space="preserve">      特殊学校教育</t>
  </si>
  <si>
    <t>005007001</t>
  </si>
  <si>
    <t xml:space="preserve">      工读学校教育</t>
  </si>
  <si>
    <t>005007002</t>
  </si>
  <si>
    <t xml:space="preserve">      其他特殊教育支出</t>
  </si>
  <si>
    <t>005007003</t>
  </si>
  <si>
    <t xml:space="preserve">    进修及培训</t>
  </si>
  <si>
    <t>005008</t>
  </si>
  <si>
    <t xml:space="preserve">      教师进修</t>
  </si>
  <si>
    <t>005008001</t>
  </si>
  <si>
    <t xml:space="preserve">      干部教育</t>
  </si>
  <si>
    <t>005008002</t>
  </si>
  <si>
    <t xml:space="preserve">      培训支出</t>
  </si>
  <si>
    <t>005008003</t>
  </si>
  <si>
    <t xml:space="preserve">      退役士兵能力提升</t>
  </si>
  <si>
    <t>005008004</t>
  </si>
  <si>
    <t xml:space="preserve">      其他进修及培训</t>
  </si>
  <si>
    <t>005008005</t>
  </si>
  <si>
    <t xml:space="preserve">    教育费附加安排的支出</t>
  </si>
  <si>
    <t>005009</t>
  </si>
  <si>
    <t xml:space="preserve">      农村中小学校舍建设</t>
  </si>
  <si>
    <t>005009001</t>
  </si>
  <si>
    <t xml:space="preserve">      农村中小学教学设施</t>
  </si>
  <si>
    <t>005009002</t>
  </si>
  <si>
    <t xml:space="preserve">      城市中小学校舍建设</t>
  </si>
  <si>
    <t>005009003</t>
  </si>
  <si>
    <t xml:space="preserve">      城市中小学教学设施</t>
  </si>
  <si>
    <t>005009004</t>
  </si>
  <si>
    <t xml:space="preserve">      中等职业学校教学设施</t>
  </si>
  <si>
    <t>005009005</t>
  </si>
  <si>
    <t xml:space="preserve">      其他教育费附加安排的支出</t>
  </si>
  <si>
    <t>005009006</t>
  </si>
  <si>
    <t xml:space="preserve">    其他教育支出</t>
  </si>
  <si>
    <t>005010</t>
  </si>
  <si>
    <t xml:space="preserve">    科学技术管理事务</t>
  </si>
  <si>
    <t>006001</t>
  </si>
  <si>
    <t>006001001</t>
  </si>
  <si>
    <t>006001002</t>
  </si>
  <si>
    <t xml:space="preserve">      其他科学技术管理事务支出</t>
  </si>
  <si>
    <t>006001003</t>
  </si>
  <si>
    <t xml:space="preserve">    基础研究</t>
  </si>
  <si>
    <t>006001004</t>
  </si>
  <si>
    <t xml:space="preserve">      机构运行</t>
  </si>
  <si>
    <t>006002</t>
  </si>
  <si>
    <t xml:space="preserve">      重点基础研究规划</t>
  </si>
  <si>
    <t>006002001</t>
  </si>
  <si>
    <t xml:space="preserve">      自然科学基金</t>
  </si>
  <si>
    <t>006002002</t>
  </si>
  <si>
    <t xml:space="preserve">      重点实验室及相关设施</t>
  </si>
  <si>
    <t>006002003</t>
  </si>
  <si>
    <t xml:space="preserve">      重大科学工程</t>
  </si>
  <si>
    <t>006002004</t>
  </si>
  <si>
    <t xml:space="preserve">      专项基础科研</t>
  </si>
  <si>
    <t>006002005</t>
  </si>
  <si>
    <t xml:space="preserve">      专项技术基础</t>
  </si>
  <si>
    <t>006002006</t>
  </si>
  <si>
    <t xml:space="preserve">      其他基础研究支出</t>
  </si>
  <si>
    <t>006002007</t>
  </si>
  <si>
    <t xml:space="preserve">    应用研究</t>
  </si>
  <si>
    <t>006002008</t>
  </si>
  <si>
    <t>006003</t>
  </si>
  <si>
    <t xml:space="preserve">      社会公益研究</t>
  </si>
  <si>
    <t>006003001</t>
  </si>
  <si>
    <t xml:space="preserve">      高技术研究</t>
  </si>
  <si>
    <t>006003002</t>
  </si>
  <si>
    <t xml:space="preserve">      专项科研试制</t>
  </si>
  <si>
    <t>006003003</t>
  </si>
  <si>
    <t xml:space="preserve">      其他应用研究支出</t>
  </si>
  <si>
    <t>006003004</t>
  </si>
  <si>
    <t xml:space="preserve">    技术研究与开发</t>
  </si>
  <si>
    <t>006003005</t>
  </si>
  <si>
    <t>006004</t>
  </si>
  <si>
    <t xml:space="preserve">      应用技术研究与开发</t>
  </si>
  <si>
    <t>006004001</t>
  </si>
  <si>
    <t xml:space="preserve">      产业技术研究与开发</t>
  </si>
  <si>
    <t>006004002</t>
  </si>
  <si>
    <t xml:space="preserve">      科技成果转化与扩散</t>
  </si>
  <si>
    <t>006004003</t>
  </si>
  <si>
    <t xml:space="preserve">      其他技术研究与开发支出</t>
  </si>
  <si>
    <t>006004004</t>
  </si>
  <si>
    <t xml:space="preserve">    科技条件与服务</t>
  </si>
  <si>
    <t>006004005</t>
  </si>
  <si>
    <t>006005</t>
  </si>
  <si>
    <t xml:space="preserve">      技术创新服务体系</t>
  </si>
  <si>
    <t>006005001</t>
  </si>
  <si>
    <t xml:space="preserve">      科技条件专项</t>
  </si>
  <si>
    <t>006005002</t>
  </si>
  <si>
    <t xml:space="preserve">      其他科技条件与服务支出</t>
  </si>
  <si>
    <t>006005003</t>
  </si>
  <si>
    <t xml:space="preserve">    社会科学</t>
  </si>
  <si>
    <t>006005004</t>
  </si>
  <si>
    <t xml:space="preserve">      社会科学研究机构</t>
  </si>
  <si>
    <t>006006</t>
  </si>
  <si>
    <t xml:space="preserve">      社会科学研究</t>
  </si>
  <si>
    <t>006006001</t>
  </si>
  <si>
    <t xml:space="preserve">      社科基金支出</t>
  </si>
  <si>
    <t>006006002</t>
  </si>
  <si>
    <t xml:space="preserve">      其他社会科学支出</t>
  </si>
  <si>
    <t>006006003</t>
  </si>
  <si>
    <t xml:space="preserve">    科学技术普及</t>
  </si>
  <si>
    <t>006006004</t>
  </si>
  <si>
    <t>006007</t>
  </si>
  <si>
    <t xml:space="preserve">      科普活动</t>
  </si>
  <si>
    <t>006007001</t>
  </si>
  <si>
    <t xml:space="preserve">      青少年科技活动</t>
  </si>
  <si>
    <t>006007002</t>
  </si>
  <si>
    <t xml:space="preserve">      学术交流活动</t>
  </si>
  <si>
    <t>006007003</t>
  </si>
  <si>
    <t xml:space="preserve">      科技馆站</t>
  </si>
  <si>
    <t>006007004</t>
  </si>
  <si>
    <t xml:space="preserve">      其他科学技术普及支出</t>
  </si>
  <si>
    <t>006007005</t>
  </si>
  <si>
    <t xml:space="preserve">    科技交流与合作</t>
  </si>
  <si>
    <t>006007006</t>
  </si>
  <si>
    <t xml:space="preserve">      国际交流与合作</t>
  </si>
  <si>
    <t>006008</t>
  </si>
  <si>
    <t xml:space="preserve">      重大科技合作项目</t>
  </si>
  <si>
    <t>006008001</t>
  </si>
  <si>
    <t xml:space="preserve">      其他科技交流与合作支出</t>
  </si>
  <si>
    <t>006008002</t>
  </si>
  <si>
    <t xml:space="preserve">    科技重大项目</t>
  </si>
  <si>
    <t>006008003</t>
  </si>
  <si>
    <t xml:space="preserve">      科技重大专项</t>
  </si>
  <si>
    <t>006009</t>
  </si>
  <si>
    <t xml:space="preserve">      重点研发计划</t>
  </si>
  <si>
    <t>006009001</t>
  </si>
  <si>
    <t xml:space="preserve">    其他科学技术支出</t>
  </si>
  <si>
    <t>006009002</t>
  </si>
  <si>
    <t xml:space="preserve">      科技奖励</t>
  </si>
  <si>
    <t>006010</t>
  </si>
  <si>
    <t xml:space="preserve">      核应急</t>
  </si>
  <si>
    <t>006010001</t>
  </si>
  <si>
    <t xml:space="preserve">      转制科研机构</t>
  </si>
  <si>
    <t>006010002</t>
  </si>
  <si>
    <t xml:space="preserve">      其他科学技术支出</t>
  </si>
  <si>
    <t>006010003</t>
  </si>
  <si>
    <t>006010004</t>
  </si>
  <si>
    <t xml:space="preserve">    文化</t>
  </si>
  <si>
    <t>007001</t>
  </si>
  <si>
    <t>007001001</t>
  </si>
  <si>
    <t>007001002</t>
  </si>
  <si>
    <t xml:space="preserve">      图书馆</t>
  </si>
  <si>
    <t>007001003</t>
  </si>
  <si>
    <t xml:space="preserve">      文化展示及纪念机构</t>
  </si>
  <si>
    <t>007001004</t>
  </si>
  <si>
    <t xml:space="preserve">      艺术表演场所</t>
  </si>
  <si>
    <t>007001005</t>
  </si>
  <si>
    <t xml:space="preserve">      艺术表演团体</t>
  </si>
  <si>
    <t>007001006</t>
  </si>
  <si>
    <t xml:space="preserve">      文化活动</t>
  </si>
  <si>
    <t>007001007</t>
  </si>
  <si>
    <t xml:space="preserve">      群众文化</t>
  </si>
  <si>
    <t>007001008</t>
  </si>
  <si>
    <t xml:space="preserve">      文化交流与合作</t>
  </si>
  <si>
    <t>007001009</t>
  </si>
  <si>
    <t xml:space="preserve">      文化创作与保护</t>
  </si>
  <si>
    <t>007001010</t>
  </si>
  <si>
    <t xml:space="preserve">      文化市场管理</t>
  </si>
  <si>
    <t>007001011</t>
  </si>
  <si>
    <t xml:space="preserve">      其他文化支出</t>
  </si>
  <si>
    <t>007001012</t>
  </si>
  <si>
    <t xml:space="preserve">    文物</t>
  </si>
  <si>
    <t>007001013</t>
  </si>
  <si>
    <t>007002</t>
  </si>
  <si>
    <t>007002001</t>
  </si>
  <si>
    <t>007002002</t>
  </si>
  <si>
    <t xml:space="preserve">      文物保护</t>
  </si>
  <si>
    <t>007002003</t>
  </si>
  <si>
    <t xml:space="preserve">      博物馆</t>
  </si>
  <si>
    <t>007002004</t>
  </si>
  <si>
    <t xml:space="preserve">      历史名城与古迹</t>
  </si>
  <si>
    <t>007002005</t>
  </si>
  <si>
    <t xml:space="preserve">      其他文物支出</t>
  </si>
  <si>
    <t>007002006</t>
  </si>
  <si>
    <t xml:space="preserve">    体育</t>
  </si>
  <si>
    <t>007002007</t>
  </si>
  <si>
    <t>007003</t>
  </si>
  <si>
    <t>007003001</t>
  </si>
  <si>
    <t>007003002</t>
  </si>
  <si>
    <t xml:space="preserve">      运动项目管理</t>
  </si>
  <si>
    <t>007003003</t>
  </si>
  <si>
    <t xml:space="preserve">      体育竞赛</t>
  </si>
  <si>
    <t>007003004</t>
  </si>
  <si>
    <t xml:space="preserve">      体育训练</t>
  </si>
  <si>
    <t>007003005</t>
  </si>
  <si>
    <t xml:space="preserve">      体育场馆</t>
  </si>
  <si>
    <t>007003006</t>
  </si>
  <si>
    <t xml:space="preserve">      群众体育</t>
  </si>
  <si>
    <t>007003007</t>
  </si>
  <si>
    <t xml:space="preserve">      体育交流与合作</t>
  </si>
  <si>
    <t>007003008</t>
  </si>
  <si>
    <t xml:space="preserve">      其他体育支出</t>
  </si>
  <si>
    <t>007003009</t>
  </si>
  <si>
    <t xml:space="preserve">    新闻出版广播影视</t>
  </si>
  <si>
    <t>007003010</t>
  </si>
  <si>
    <t>007004</t>
  </si>
  <si>
    <t>007004001</t>
  </si>
  <si>
    <t>007004002</t>
  </si>
  <si>
    <t xml:space="preserve">      广播</t>
  </si>
  <si>
    <t>007004003</t>
  </si>
  <si>
    <t xml:space="preserve">      电视</t>
  </si>
  <si>
    <t>007004004</t>
  </si>
  <si>
    <t xml:space="preserve">      电影</t>
  </si>
  <si>
    <t>007004005</t>
  </si>
  <si>
    <t xml:space="preserve">      新闻通讯</t>
  </si>
  <si>
    <t>007004006</t>
  </si>
  <si>
    <t xml:space="preserve">      出版发行</t>
  </si>
  <si>
    <t>007004007</t>
  </si>
  <si>
    <t xml:space="preserve">      版权管理</t>
  </si>
  <si>
    <t>007004008</t>
  </si>
  <si>
    <t xml:space="preserve">      其他新闻出版广播影视支出</t>
  </si>
  <si>
    <t>007004009</t>
  </si>
  <si>
    <t xml:space="preserve">    其他文化体育与传媒支出</t>
  </si>
  <si>
    <t>007004010</t>
  </si>
  <si>
    <t xml:space="preserve">      宣传文化发展专项支出</t>
  </si>
  <si>
    <t>007005</t>
  </si>
  <si>
    <t xml:space="preserve">      文化产业发展专项支出</t>
  </si>
  <si>
    <t>007005001</t>
  </si>
  <si>
    <t xml:space="preserve">      其他文化体育与传媒支出</t>
  </si>
  <si>
    <t>007005002</t>
  </si>
  <si>
    <t>007005003</t>
  </si>
  <si>
    <t xml:space="preserve">    人力资源和社会保障管理事务</t>
  </si>
  <si>
    <t>008001</t>
  </si>
  <si>
    <t>008001001</t>
  </si>
  <si>
    <t>008001002</t>
  </si>
  <si>
    <t xml:space="preserve">      综合业务管理</t>
  </si>
  <si>
    <t>008001003</t>
  </si>
  <si>
    <t xml:space="preserve">      劳动保障监察</t>
  </si>
  <si>
    <t>008001004</t>
  </si>
  <si>
    <t xml:space="preserve">      就业管理事务</t>
  </si>
  <si>
    <t>008001005</t>
  </si>
  <si>
    <t xml:space="preserve">      社会保险业务管理事务</t>
  </si>
  <si>
    <t>008001006</t>
  </si>
  <si>
    <t>008001007</t>
  </si>
  <si>
    <t xml:space="preserve">      社会保险经办机构</t>
  </si>
  <si>
    <t>008001008</t>
  </si>
  <si>
    <t xml:space="preserve">      劳动关系和维权</t>
  </si>
  <si>
    <t>008001009</t>
  </si>
  <si>
    <t xml:space="preserve">      公共就业服务和职业技能鉴定机构</t>
  </si>
  <si>
    <t>008001010</t>
  </si>
  <si>
    <t xml:space="preserve">      劳动人事争议调解仲裁</t>
  </si>
  <si>
    <t>008001011</t>
  </si>
  <si>
    <t xml:space="preserve">      其他人力资源和社会保障管理事务支出</t>
  </si>
  <si>
    <t>008001012</t>
  </si>
  <si>
    <t xml:space="preserve">    民政管理事务</t>
  </si>
  <si>
    <t>008001013</t>
  </si>
  <si>
    <t>008002</t>
  </si>
  <si>
    <t>008002001</t>
  </si>
  <si>
    <t>008002002</t>
  </si>
  <si>
    <t xml:space="preserve">      拥军优属</t>
  </si>
  <si>
    <t>008002003</t>
  </si>
  <si>
    <t xml:space="preserve">      老龄事务</t>
  </si>
  <si>
    <t>008002004</t>
  </si>
  <si>
    <t xml:space="preserve">      民间组织管理</t>
  </si>
  <si>
    <t>008002005</t>
  </si>
  <si>
    <t xml:space="preserve">      行政区划和地名管理</t>
  </si>
  <si>
    <t>008002006</t>
  </si>
  <si>
    <t xml:space="preserve">      基层政权和社区建设</t>
  </si>
  <si>
    <t>008002007</t>
  </si>
  <si>
    <t xml:space="preserve">      部队供应</t>
  </si>
  <si>
    <t>008002008</t>
  </si>
  <si>
    <t xml:space="preserve">      其他民政管理事务支出</t>
  </si>
  <si>
    <t>008002009</t>
  </si>
  <si>
    <t xml:space="preserve">    补充全国社会保障基金</t>
  </si>
  <si>
    <t>008002010</t>
  </si>
  <si>
    <t xml:space="preserve">      用一般公共预算补充基金</t>
  </si>
  <si>
    <t>008003</t>
  </si>
  <si>
    <t xml:space="preserve">    行政事业单位离退休</t>
  </si>
  <si>
    <t>008003001</t>
  </si>
  <si>
    <t xml:space="preserve">      归口管理的行政单位离退休</t>
  </si>
  <si>
    <t>008004</t>
  </si>
  <si>
    <t xml:space="preserve">      事业单位离退休</t>
  </si>
  <si>
    <t>008004001</t>
  </si>
  <si>
    <t xml:space="preserve">      离退休人员管理机构</t>
  </si>
  <si>
    <t>008004002</t>
  </si>
  <si>
    <t xml:space="preserve">      未归口管理的行政单位离退休</t>
  </si>
  <si>
    <t>008004003</t>
  </si>
  <si>
    <t xml:space="preserve">      机关事业单位基本养老保险缴费支出</t>
  </si>
  <si>
    <t>008004004</t>
  </si>
  <si>
    <t xml:space="preserve">      机关事业单位职业年金缴费支出</t>
  </si>
  <si>
    <t>008004005</t>
  </si>
  <si>
    <t xml:space="preserve">      对机关事业单位基本养老保险基金的补助</t>
  </si>
  <si>
    <t>008004006</t>
  </si>
  <si>
    <t xml:space="preserve">      其他行政事业单位离退休支出</t>
  </si>
  <si>
    <t>008004007</t>
  </si>
  <si>
    <t xml:space="preserve">    企业改革补助</t>
  </si>
  <si>
    <t>008004008</t>
  </si>
  <si>
    <t xml:space="preserve">      企业关闭破产补助</t>
  </si>
  <si>
    <t>008005</t>
  </si>
  <si>
    <t xml:space="preserve">      厂办大集体改革补助</t>
  </si>
  <si>
    <t>008005001</t>
  </si>
  <si>
    <t xml:space="preserve">      其他企业改革发展补助</t>
  </si>
  <si>
    <t>008005002</t>
  </si>
  <si>
    <t xml:space="preserve">    就业补助</t>
  </si>
  <si>
    <t>008005003</t>
  </si>
  <si>
    <t xml:space="preserve">      就业创业服务补贴</t>
  </si>
  <si>
    <t>008006</t>
  </si>
  <si>
    <t xml:space="preserve">      职业培训补贴</t>
  </si>
  <si>
    <t>008006001</t>
  </si>
  <si>
    <t xml:space="preserve">      社会保险补贴</t>
  </si>
  <si>
    <t>008006002</t>
  </si>
  <si>
    <t xml:space="preserve">      公益性岗位补贴</t>
  </si>
  <si>
    <t>008006003</t>
  </si>
  <si>
    <t xml:space="preserve">      职业技能鉴定补贴</t>
  </si>
  <si>
    <t>008006004</t>
  </si>
  <si>
    <t xml:space="preserve">      就业见习补贴</t>
  </si>
  <si>
    <t>008006005</t>
  </si>
  <si>
    <t xml:space="preserve">      高技能人才培养补助</t>
  </si>
  <si>
    <t>008006006</t>
  </si>
  <si>
    <t xml:space="preserve">      求职创业补贴</t>
  </si>
  <si>
    <t>008006007</t>
  </si>
  <si>
    <t xml:space="preserve">      其他就业补助支出</t>
  </si>
  <si>
    <t>008006008</t>
  </si>
  <si>
    <t xml:space="preserve">    抚恤</t>
  </si>
  <si>
    <t>008006009</t>
  </si>
  <si>
    <t xml:space="preserve">      死亡抚恤</t>
  </si>
  <si>
    <t>008007</t>
  </si>
  <si>
    <t xml:space="preserve">      伤残抚恤</t>
  </si>
  <si>
    <t>008007001</t>
  </si>
  <si>
    <t xml:space="preserve">      在乡复员、退伍军人生活补助</t>
  </si>
  <si>
    <t>008007002</t>
  </si>
  <si>
    <t xml:space="preserve">      优抚事业单位支出</t>
  </si>
  <si>
    <t>008007003</t>
  </si>
  <si>
    <t xml:space="preserve">      义务兵优待</t>
  </si>
  <si>
    <t>008007004</t>
  </si>
  <si>
    <t xml:space="preserve">      农村籍退役士兵老年生活补助</t>
  </si>
  <si>
    <t>008007005</t>
  </si>
  <si>
    <t xml:space="preserve">      其他优抚支出</t>
  </si>
  <si>
    <t>008007006</t>
  </si>
  <si>
    <t xml:space="preserve">    退役安置</t>
  </si>
  <si>
    <t>008007007</t>
  </si>
  <si>
    <t xml:space="preserve">      退役士兵安置</t>
  </si>
  <si>
    <t>008008</t>
  </si>
  <si>
    <t xml:space="preserve">      军队移交政府的离退休人员安置</t>
  </si>
  <si>
    <t>008008001</t>
  </si>
  <si>
    <t xml:space="preserve">      军队移交政府离退休干部管理机构</t>
  </si>
  <si>
    <t>008008002</t>
  </si>
  <si>
    <t xml:space="preserve">      退役士兵管理教育</t>
  </si>
  <si>
    <t>008008003</t>
  </si>
  <si>
    <t xml:space="preserve">      其他退役安置支出</t>
  </si>
  <si>
    <t>008008004</t>
  </si>
  <si>
    <t xml:space="preserve">    社会福利</t>
  </si>
  <si>
    <t>008008005</t>
  </si>
  <si>
    <t xml:space="preserve">      儿童福利</t>
  </si>
  <si>
    <t>008009</t>
  </si>
  <si>
    <t xml:space="preserve">      老年福利</t>
  </si>
  <si>
    <t>008009001</t>
  </si>
  <si>
    <t xml:space="preserve">      假肢矫形</t>
  </si>
  <si>
    <t>008009002</t>
  </si>
  <si>
    <t xml:space="preserve">      殡葬</t>
  </si>
  <si>
    <t>008009003</t>
  </si>
  <si>
    <t xml:space="preserve">      社会福利事业单位</t>
  </si>
  <si>
    <t>008009004</t>
  </si>
  <si>
    <t xml:space="preserve">      其他社会福利支出</t>
  </si>
  <si>
    <t>008009005</t>
  </si>
  <si>
    <t xml:space="preserve">    残疾人事业</t>
  </si>
  <si>
    <t>008009006</t>
  </si>
  <si>
    <t>008010</t>
  </si>
  <si>
    <t>008010001</t>
  </si>
  <si>
    <t>008010002</t>
  </si>
  <si>
    <t xml:space="preserve">      残疾人康复</t>
  </si>
  <si>
    <t>008010003</t>
  </si>
  <si>
    <t xml:space="preserve">      残疾人就业和扶贫</t>
  </si>
  <si>
    <t>008010004</t>
  </si>
  <si>
    <t xml:space="preserve">      残疾人体育</t>
  </si>
  <si>
    <t>008010005</t>
  </si>
  <si>
    <t xml:space="preserve">      残疾人生活和护理补贴</t>
  </si>
  <si>
    <t>008010006</t>
  </si>
  <si>
    <t xml:space="preserve">      其他残疾人事业支出</t>
  </si>
  <si>
    <t>008010007</t>
  </si>
  <si>
    <t xml:space="preserve">    自然灾害生活救助</t>
  </si>
  <si>
    <t>008010008</t>
  </si>
  <si>
    <t xml:space="preserve">      中央自然灾害生活补助</t>
  </si>
  <si>
    <t>008011</t>
  </si>
  <si>
    <t xml:space="preserve">      地方自然灾害生活补助</t>
  </si>
  <si>
    <t>008011001</t>
  </si>
  <si>
    <t xml:space="preserve">      自然灾害灾后重建补助</t>
  </si>
  <si>
    <t>008011002</t>
  </si>
  <si>
    <t xml:space="preserve">      其他自然灾害生活救助支出</t>
  </si>
  <si>
    <t>008011003</t>
  </si>
  <si>
    <t xml:space="preserve">    红十字事业</t>
  </si>
  <si>
    <t>008011004</t>
  </si>
  <si>
    <t>008012</t>
  </si>
  <si>
    <t>008012001</t>
  </si>
  <si>
    <t>008012002</t>
  </si>
  <si>
    <t xml:space="preserve">      其他红十字事业支出</t>
  </si>
  <si>
    <t>008012003</t>
  </si>
  <si>
    <t xml:space="preserve">    最低生活保障</t>
  </si>
  <si>
    <t>008012004</t>
  </si>
  <si>
    <t xml:space="preserve">      城市最低生活保障金支出</t>
  </si>
  <si>
    <t>008013</t>
  </si>
  <si>
    <t xml:space="preserve">      农村最低生活保障金支出</t>
  </si>
  <si>
    <t>008013001</t>
  </si>
  <si>
    <t xml:space="preserve">    临时救助</t>
  </si>
  <si>
    <t>008013002</t>
  </si>
  <si>
    <t xml:space="preserve">      临时救助支出</t>
  </si>
  <si>
    <t>008014</t>
  </si>
  <si>
    <t xml:space="preserve">      流浪乞讨人员救助支出</t>
  </si>
  <si>
    <t>008014001</t>
  </si>
  <si>
    <t xml:space="preserve">    特困人员救助供养</t>
  </si>
  <si>
    <t>008014002</t>
  </si>
  <si>
    <t xml:space="preserve">      城市特困人员救助供养支出</t>
  </si>
  <si>
    <t>008015</t>
  </si>
  <si>
    <t xml:space="preserve">      农村特困人员救助供养支出</t>
  </si>
  <si>
    <t>008015001</t>
  </si>
  <si>
    <t xml:space="preserve">    补充道路交通事故社会救助基金</t>
  </si>
  <si>
    <t>008015002</t>
  </si>
  <si>
    <t xml:space="preserve">      交强险营业税补助基金支出</t>
  </si>
  <si>
    <t>008016</t>
  </si>
  <si>
    <t xml:space="preserve">      交强险罚款收入补助基金支出</t>
  </si>
  <si>
    <t>008016001</t>
  </si>
  <si>
    <t xml:space="preserve">    其他生活救助</t>
  </si>
  <si>
    <t>008016002</t>
  </si>
  <si>
    <t xml:space="preserve">      其他城市生活救助</t>
  </si>
  <si>
    <t>008017</t>
  </si>
  <si>
    <t xml:space="preserve">      其他农村生活救助</t>
  </si>
  <si>
    <t>008017001</t>
  </si>
  <si>
    <t xml:space="preserve">    财政对基本养老保险基金的补助</t>
  </si>
  <si>
    <t>008017002</t>
  </si>
  <si>
    <t xml:space="preserve">      财政对企业职工基本养老保险基金的补助</t>
  </si>
  <si>
    <t>008018</t>
  </si>
  <si>
    <t xml:space="preserve">      财政对城乡居民基本养老保险基金的补助</t>
  </si>
  <si>
    <t>008018001</t>
  </si>
  <si>
    <t xml:space="preserve">      财政对其他基本养老保险基金的补助</t>
  </si>
  <si>
    <t>008018002</t>
  </si>
  <si>
    <t xml:space="preserve">    财政对其他社会保险基金的补助</t>
  </si>
  <si>
    <t>008018003</t>
  </si>
  <si>
    <t xml:space="preserve">      财政对失业保险基金的补助</t>
  </si>
  <si>
    <t>008019</t>
  </si>
  <si>
    <t xml:space="preserve">      财政对工伤保险基金的补助</t>
  </si>
  <si>
    <t>008019001</t>
  </si>
  <si>
    <t xml:space="preserve">      财政对生育保险基金的补助</t>
  </si>
  <si>
    <t>008019002</t>
  </si>
  <si>
    <t xml:space="preserve">      其他财政对社会保险基金的补助</t>
  </si>
  <si>
    <t>008019003</t>
  </si>
  <si>
    <t xml:space="preserve">    其他社会保障和就业支出</t>
  </si>
  <si>
    <t>008019004</t>
  </si>
  <si>
    <t>008020</t>
  </si>
  <si>
    <t xml:space="preserve">    医疗卫生与计划生育管理事务</t>
  </si>
  <si>
    <t>009001</t>
  </si>
  <si>
    <t>009001001</t>
  </si>
  <si>
    <t>009001002</t>
  </si>
  <si>
    <t xml:space="preserve">      其他医疗卫生与计划生育管理事务支出</t>
  </si>
  <si>
    <t>009001003</t>
  </si>
  <si>
    <t xml:space="preserve">    公立医院</t>
  </si>
  <si>
    <t>009001004</t>
  </si>
  <si>
    <t xml:space="preserve">      综合医院</t>
  </si>
  <si>
    <t>009002</t>
  </si>
  <si>
    <t xml:space="preserve">      中医（民族）医院</t>
  </si>
  <si>
    <t>009002001</t>
  </si>
  <si>
    <t xml:space="preserve">      传染病医院</t>
  </si>
  <si>
    <t>009002002</t>
  </si>
  <si>
    <t xml:space="preserve">      职业病防治医院</t>
  </si>
  <si>
    <t>009002003</t>
  </si>
  <si>
    <t xml:space="preserve">      精神病医院</t>
  </si>
  <si>
    <t>009002004</t>
  </si>
  <si>
    <t xml:space="preserve">      妇产医院</t>
  </si>
  <si>
    <t>009002005</t>
  </si>
  <si>
    <t xml:space="preserve">      儿童医院</t>
  </si>
  <si>
    <t>009002006</t>
  </si>
  <si>
    <t xml:space="preserve">      其他专科医院</t>
  </si>
  <si>
    <t>009002007</t>
  </si>
  <si>
    <t xml:space="preserve">      福利医院</t>
  </si>
  <si>
    <t>009002008</t>
  </si>
  <si>
    <t xml:space="preserve">      行业医院</t>
  </si>
  <si>
    <t>009002009</t>
  </si>
  <si>
    <t xml:space="preserve">      处理医疗欠费</t>
  </si>
  <si>
    <t>009002010</t>
  </si>
  <si>
    <t xml:space="preserve">      其他公立医院支出</t>
  </si>
  <si>
    <t>009002011</t>
  </si>
  <si>
    <t xml:space="preserve">    基层医疗卫生机构</t>
  </si>
  <si>
    <t>009002012</t>
  </si>
  <si>
    <t xml:space="preserve">      城市社区卫生机构</t>
  </si>
  <si>
    <t>009003</t>
  </si>
  <si>
    <t xml:space="preserve">      乡镇卫生院</t>
  </si>
  <si>
    <t>009003001</t>
  </si>
  <si>
    <t xml:space="preserve">      其他基层医疗卫生机构支出</t>
  </si>
  <si>
    <t>009003002</t>
  </si>
  <si>
    <t xml:space="preserve">    公共卫生</t>
  </si>
  <si>
    <t>009003003</t>
  </si>
  <si>
    <t xml:space="preserve">      疾病预防控制机构</t>
  </si>
  <si>
    <t>009004</t>
  </si>
  <si>
    <t xml:space="preserve">      卫生监督机构</t>
  </si>
  <si>
    <t>009004001</t>
  </si>
  <si>
    <t xml:space="preserve">      妇幼保健机构</t>
  </si>
  <si>
    <t>009004002</t>
  </si>
  <si>
    <t xml:space="preserve">      精神卫生机构</t>
  </si>
  <si>
    <t>009004003</t>
  </si>
  <si>
    <t xml:space="preserve">      应急救治机构</t>
  </si>
  <si>
    <t>009004004</t>
  </si>
  <si>
    <t xml:space="preserve">      采供血机构</t>
  </si>
  <si>
    <t>009004005</t>
  </si>
  <si>
    <t xml:space="preserve">      其他专业公共卫生机构</t>
  </si>
  <si>
    <t>009004006</t>
  </si>
  <si>
    <t xml:space="preserve">      基本公共卫生服务</t>
  </si>
  <si>
    <t>009004007</t>
  </si>
  <si>
    <t xml:space="preserve">      重大公共卫生专项</t>
  </si>
  <si>
    <t>009004008</t>
  </si>
  <si>
    <t xml:space="preserve">      突发公共卫生事件应急处理</t>
  </si>
  <si>
    <t>009004009</t>
  </si>
  <si>
    <t xml:space="preserve">      其他公共卫生支出</t>
  </si>
  <si>
    <t>009004010</t>
  </si>
  <si>
    <t xml:space="preserve">    中医药</t>
  </si>
  <si>
    <t>009004011</t>
  </si>
  <si>
    <t xml:space="preserve">      中医（民族医）药专项</t>
  </si>
  <si>
    <t>009005</t>
  </si>
  <si>
    <t xml:space="preserve">      其他中医药支出</t>
  </si>
  <si>
    <t>009005001</t>
  </si>
  <si>
    <t xml:space="preserve">    计划生育事务</t>
  </si>
  <si>
    <t>009005002</t>
  </si>
  <si>
    <t xml:space="preserve">      计划生育机构</t>
  </si>
  <si>
    <t>009006</t>
  </si>
  <si>
    <t xml:space="preserve">      计划生育服务</t>
  </si>
  <si>
    <t>009006001</t>
  </si>
  <si>
    <t xml:space="preserve">      其他计划生育事务支出</t>
  </si>
  <si>
    <t>009006002</t>
  </si>
  <si>
    <t xml:space="preserve">    食品和药品监督管理事务</t>
  </si>
  <si>
    <t>009006003</t>
  </si>
  <si>
    <t>009007</t>
  </si>
  <si>
    <t>009007001</t>
  </si>
  <si>
    <t>009007002</t>
  </si>
  <si>
    <t xml:space="preserve">      药品事务</t>
  </si>
  <si>
    <t>009007003</t>
  </si>
  <si>
    <t xml:space="preserve">      化妆品事务</t>
  </si>
  <si>
    <t>009007004</t>
  </si>
  <si>
    <t xml:space="preserve">      医疗器械事务</t>
  </si>
  <si>
    <t>009007005</t>
  </si>
  <si>
    <t xml:space="preserve">      食品安全事务</t>
  </si>
  <si>
    <t>009007006</t>
  </si>
  <si>
    <t>009007007</t>
  </si>
  <si>
    <t xml:space="preserve">      其他食品和药品监督管理事务支出</t>
  </si>
  <si>
    <t>009007008</t>
  </si>
  <si>
    <t xml:space="preserve">    行政事业单位医疗</t>
  </si>
  <si>
    <t>009007009</t>
  </si>
  <si>
    <t xml:space="preserve">      行政单位医疗</t>
  </si>
  <si>
    <t>009008</t>
  </si>
  <si>
    <t xml:space="preserve">      事业单位医疗</t>
  </si>
  <si>
    <t>009008001</t>
  </si>
  <si>
    <t xml:space="preserve">      公务员医疗补助</t>
  </si>
  <si>
    <t>009008002</t>
  </si>
  <si>
    <t xml:space="preserve">      其他行政事业单位医疗支出</t>
  </si>
  <si>
    <t>009008003</t>
  </si>
  <si>
    <t xml:space="preserve">    财政对基本医疗保险基金的补助</t>
  </si>
  <si>
    <t>009008004</t>
  </si>
  <si>
    <t xml:space="preserve">      财政对职工基本医疗保险基金的补助</t>
  </si>
  <si>
    <t>009009</t>
  </si>
  <si>
    <t xml:space="preserve">      财政对城乡居民基本医疗保险基金的补助</t>
  </si>
  <si>
    <t>009009001</t>
  </si>
  <si>
    <t xml:space="preserve">      财政对新型农村合作医疗基金的补助</t>
  </si>
  <si>
    <t>009009002</t>
  </si>
  <si>
    <t xml:space="preserve">      财政对城镇居民基本医疗保险基金的补助</t>
  </si>
  <si>
    <t>009009003</t>
  </si>
  <si>
    <t xml:space="preserve">      财政对其他基本医疗保险基金的补助</t>
  </si>
  <si>
    <t>009009004</t>
  </si>
  <si>
    <t xml:space="preserve">    医疗救助</t>
  </si>
  <si>
    <t>009009005</t>
  </si>
  <si>
    <t xml:space="preserve">      城乡医疗救助</t>
  </si>
  <si>
    <t>009010</t>
  </si>
  <si>
    <t xml:space="preserve">      疾病应急救助</t>
  </si>
  <si>
    <t>009010001</t>
  </si>
  <si>
    <t xml:space="preserve">      其他医疗救助支出</t>
  </si>
  <si>
    <t>009010002</t>
  </si>
  <si>
    <t xml:space="preserve">    优抚对象医疗</t>
  </si>
  <si>
    <t>009010003</t>
  </si>
  <si>
    <t xml:space="preserve">      优抚对象医疗补助</t>
  </si>
  <si>
    <t>009011</t>
  </si>
  <si>
    <t xml:space="preserve">      其他优抚对象医疗支出</t>
  </si>
  <si>
    <t>009011001</t>
  </si>
  <si>
    <t xml:space="preserve">    其他医疗卫生与计划生育支出</t>
  </si>
  <si>
    <t>009011002</t>
  </si>
  <si>
    <t>009012</t>
  </si>
  <si>
    <t xml:space="preserve">    环境保护管理事务</t>
  </si>
  <si>
    <t>010001</t>
  </si>
  <si>
    <t>010001001</t>
  </si>
  <si>
    <t>010001002</t>
  </si>
  <si>
    <t xml:space="preserve">      环境保护宣传</t>
  </si>
  <si>
    <t>010001003</t>
  </si>
  <si>
    <t xml:space="preserve">      环境保护法规、规划及标准</t>
  </si>
  <si>
    <t>010001004</t>
  </si>
  <si>
    <t xml:space="preserve">      环境国际合作及履约</t>
  </si>
  <si>
    <t>010001005</t>
  </si>
  <si>
    <t xml:space="preserve">      环境保护行政许可</t>
  </si>
  <si>
    <t>010001006</t>
  </si>
  <si>
    <t xml:space="preserve">      其他环境保护管理事务支出</t>
  </si>
  <si>
    <t>010001007</t>
  </si>
  <si>
    <t xml:space="preserve">    环境监测与监察</t>
  </si>
  <si>
    <t>010001008</t>
  </si>
  <si>
    <t xml:space="preserve">      建设项目环评审查与监督</t>
  </si>
  <si>
    <t>010002</t>
  </si>
  <si>
    <t xml:space="preserve">      核与辐射安全监督</t>
  </si>
  <si>
    <t>010002001</t>
  </si>
  <si>
    <t xml:space="preserve">      其他环境监测与监察支出</t>
  </si>
  <si>
    <t>010002002</t>
  </si>
  <si>
    <t xml:space="preserve">    污染防治</t>
  </si>
  <si>
    <t>010002003</t>
  </si>
  <si>
    <t xml:space="preserve">      大气</t>
  </si>
  <si>
    <t>010003</t>
  </si>
  <si>
    <t xml:space="preserve">      水体</t>
  </si>
  <si>
    <t>010003001</t>
  </si>
  <si>
    <t xml:space="preserve">      噪声</t>
  </si>
  <si>
    <t>010003002</t>
  </si>
  <si>
    <t xml:space="preserve">      固体废弃物与化学品</t>
  </si>
  <si>
    <t>010003003</t>
  </si>
  <si>
    <t xml:space="preserve">      放射源和放射性废物监管</t>
  </si>
  <si>
    <t>010003004</t>
  </si>
  <si>
    <t xml:space="preserve">      辐射</t>
  </si>
  <si>
    <t>010003005</t>
  </si>
  <si>
    <t xml:space="preserve">      其他污染防治支出</t>
  </si>
  <si>
    <t>010003006</t>
  </si>
  <si>
    <t xml:space="preserve">    自然生态保护</t>
  </si>
  <si>
    <t>010003007</t>
  </si>
  <si>
    <t xml:space="preserve">      生态保护</t>
  </si>
  <si>
    <t>010004</t>
  </si>
  <si>
    <t xml:space="preserve">      农村环境保护</t>
  </si>
  <si>
    <t>010004001</t>
  </si>
  <si>
    <t xml:space="preserve">      自然保护区</t>
  </si>
  <si>
    <t>010004002</t>
  </si>
  <si>
    <t xml:space="preserve">      生物及物种资源保护</t>
  </si>
  <si>
    <t>010004003</t>
  </si>
  <si>
    <t xml:space="preserve">      其他自然生态保护支出</t>
  </si>
  <si>
    <t>010004004</t>
  </si>
  <si>
    <t xml:space="preserve">    天然林保护</t>
  </si>
  <si>
    <t>010004005</t>
  </si>
  <si>
    <t xml:space="preserve">      森林管护</t>
  </si>
  <si>
    <t>010005</t>
  </si>
  <si>
    <t xml:space="preserve">      社会保险补助</t>
  </si>
  <si>
    <t>010005001</t>
  </si>
  <si>
    <t xml:space="preserve">      政策性社会性支出补助</t>
  </si>
  <si>
    <t>010005002</t>
  </si>
  <si>
    <t xml:space="preserve">      天然林保护工程建设</t>
  </si>
  <si>
    <t>010005003</t>
  </si>
  <si>
    <t xml:space="preserve">      停伐补助</t>
  </si>
  <si>
    <t>010005004</t>
  </si>
  <si>
    <t xml:space="preserve">      其他天然林保护支出</t>
  </si>
  <si>
    <t>010005005</t>
  </si>
  <si>
    <t xml:space="preserve">    退耕还林</t>
  </si>
  <si>
    <t>010006</t>
  </si>
  <si>
    <t xml:space="preserve">      退耕现金</t>
  </si>
  <si>
    <t>010006001</t>
  </si>
  <si>
    <t xml:space="preserve">      退耕还林粮食折现补贴</t>
  </si>
  <si>
    <t>010006002</t>
  </si>
  <si>
    <t xml:space="preserve">      退耕还林粮食费用补贴</t>
  </si>
  <si>
    <t>010006003</t>
  </si>
  <si>
    <t xml:space="preserve">      退耕还林工程建设</t>
  </si>
  <si>
    <t>010006004</t>
  </si>
  <si>
    <t xml:space="preserve">      其他退耕还林支出</t>
  </si>
  <si>
    <t>010006005</t>
  </si>
  <si>
    <t xml:space="preserve">    风沙荒漠治理</t>
  </si>
  <si>
    <t>010007</t>
  </si>
  <si>
    <t xml:space="preserve">      京津风沙源治理工程建设</t>
  </si>
  <si>
    <t>010007001</t>
  </si>
  <si>
    <t xml:space="preserve">      其他风沙荒漠治理支出</t>
  </si>
  <si>
    <t>010007002</t>
  </si>
  <si>
    <t xml:space="preserve">    退牧还草</t>
  </si>
  <si>
    <t>010008</t>
  </si>
  <si>
    <t xml:space="preserve">      退牧还草工程建设</t>
  </si>
  <si>
    <t>010008001</t>
  </si>
  <si>
    <t xml:space="preserve">      其他退牧还草支出</t>
  </si>
  <si>
    <t>010008002</t>
  </si>
  <si>
    <t xml:space="preserve">    已垦草原退耕还草</t>
  </si>
  <si>
    <t>010009</t>
  </si>
  <si>
    <t xml:space="preserve">    能源节约利用</t>
  </si>
  <si>
    <t>010010</t>
  </si>
  <si>
    <t xml:space="preserve">    污染减排</t>
  </si>
  <si>
    <t>010011</t>
  </si>
  <si>
    <t xml:space="preserve">      环境监测与信息</t>
  </si>
  <si>
    <t>010011001</t>
  </si>
  <si>
    <t xml:space="preserve">      环境执法监察</t>
  </si>
  <si>
    <t>010011002</t>
  </si>
  <si>
    <t xml:space="preserve">      减排专项支出</t>
  </si>
  <si>
    <t>010011003</t>
  </si>
  <si>
    <t xml:space="preserve">      清洁生产专项支出</t>
  </si>
  <si>
    <t>010011004</t>
  </si>
  <si>
    <t xml:space="preserve">      其他污染减排支出</t>
  </si>
  <si>
    <t>010011005</t>
  </si>
  <si>
    <t xml:space="preserve">    可再生能源</t>
  </si>
  <si>
    <t>010012</t>
  </si>
  <si>
    <t xml:space="preserve">    循环经济</t>
  </si>
  <si>
    <t>010013</t>
  </si>
  <si>
    <t xml:space="preserve">    能源管理事务</t>
  </si>
  <si>
    <t>010014</t>
  </si>
  <si>
    <t>010014001</t>
  </si>
  <si>
    <t>010014002</t>
  </si>
  <si>
    <t>010014003</t>
  </si>
  <si>
    <t xml:space="preserve">      能源预测预警</t>
  </si>
  <si>
    <t>010014004</t>
  </si>
  <si>
    <t xml:space="preserve">      能源战略规划与实施</t>
  </si>
  <si>
    <t>010014005</t>
  </si>
  <si>
    <t xml:space="preserve">      能源科技装备</t>
  </si>
  <si>
    <t>010014006</t>
  </si>
  <si>
    <t xml:space="preserve">      能源行业管理</t>
  </si>
  <si>
    <t>010014007</t>
  </si>
  <si>
    <t xml:space="preserve">      能源管理</t>
  </si>
  <si>
    <t>010014008</t>
  </si>
  <si>
    <t xml:space="preserve">      石油储备发展管理</t>
  </si>
  <si>
    <t>010014009</t>
  </si>
  <si>
    <t xml:space="preserve">      能源调查</t>
  </si>
  <si>
    <t>010014010</t>
  </si>
  <si>
    <t>010014011</t>
  </si>
  <si>
    <t xml:space="preserve">      农村电网建设</t>
  </si>
  <si>
    <t>010014012</t>
  </si>
  <si>
    <t>010014013</t>
  </si>
  <si>
    <t xml:space="preserve">      其他能源管理事务支出</t>
  </si>
  <si>
    <t>010014014</t>
  </si>
  <si>
    <t xml:space="preserve">    其他节能环保支出</t>
  </si>
  <si>
    <t>010015</t>
  </si>
  <si>
    <t xml:space="preserve">      城乡社区管理事务</t>
  </si>
  <si>
    <t>011001</t>
  </si>
  <si>
    <t xml:space="preserve">        行政运行</t>
  </si>
  <si>
    <t>011001001</t>
  </si>
  <si>
    <t xml:space="preserve">        一般行政管理事务</t>
  </si>
  <si>
    <t>011001002</t>
  </si>
  <si>
    <t xml:space="preserve">        机关服务</t>
  </si>
  <si>
    <t>011001003</t>
  </si>
  <si>
    <t xml:space="preserve">        城管执法</t>
  </si>
  <si>
    <t>011001004</t>
  </si>
  <si>
    <t xml:space="preserve">        工程建设标准规范编制与监管</t>
  </si>
  <si>
    <t>011001005</t>
  </si>
  <si>
    <t xml:space="preserve">        工程建设管理</t>
  </si>
  <si>
    <t>011001006</t>
  </si>
  <si>
    <t xml:space="preserve">        市政公用行业市场监管</t>
  </si>
  <si>
    <t>011001007</t>
  </si>
  <si>
    <t xml:space="preserve">        国家重点风景区规划与保护</t>
  </si>
  <si>
    <t>011001008</t>
  </si>
  <si>
    <t xml:space="preserve">        住宅建设与房地产市场监管</t>
  </si>
  <si>
    <t>011001009</t>
  </si>
  <si>
    <t xml:space="preserve">        执业资格注册、资质审查</t>
  </si>
  <si>
    <t>011001010</t>
  </si>
  <si>
    <t xml:space="preserve">        其他城乡社区管理事务支出</t>
  </si>
  <si>
    <t>011001011</t>
  </si>
  <si>
    <t xml:space="preserve">      城乡社区规划与管理</t>
  </si>
  <si>
    <t>011002</t>
  </si>
  <si>
    <t xml:space="preserve">      城乡社区公共设施</t>
  </si>
  <si>
    <t>011003</t>
  </si>
  <si>
    <t xml:space="preserve">        小城镇基础设施建设</t>
  </si>
  <si>
    <t>011003001</t>
  </si>
  <si>
    <t xml:space="preserve">        其他城乡社区公共设施支出</t>
  </si>
  <si>
    <t>011003002</t>
  </si>
  <si>
    <t xml:space="preserve">      城乡社区环境卫生</t>
  </si>
  <si>
    <t>011004</t>
  </si>
  <si>
    <t xml:space="preserve">      建设市场管理与监督</t>
  </si>
  <si>
    <t>011005</t>
  </si>
  <si>
    <t xml:space="preserve">      其他城乡社区支出</t>
  </si>
  <si>
    <t>011006</t>
  </si>
  <si>
    <t xml:space="preserve">      农业</t>
  </si>
  <si>
    <t>012001</t>
  </si>
  <si>
    <t>012001001</t>
  </si>
  <si>
    <t>012001002</t>
  </si>
  <si>
    <t>012001003</t>
  </si>
  <si>
    <t xml:space="preserve">        事业运行</t>
  </si>
  <si>
    <t>012001004</t>
  </si>
  <si>
    <t xml:space="preserve">        农垦运行</t>
  </si>
  <si>
    <t>012001005</t>
  </si>
  <si>
    <t xml:space="preserve">        科技转化与推广服务</t>
  </si>
  <si>
    <t>012001006</t>
  </si>
  <si>
    <t xml:space="preserve">        病虫害控制</t>
  </si>
  <si>
    <t>012001007</t>
  </si>
  <si>
    <t xml:space="preserve">        农产品质量安全</t>
  </si>
  <si>
    <t>012001008</t>
  </si>
  <si>
    <t xml:space="preserve">        执法监管</t>
  </si>
  <si>
    <t>012001009</t>
  </si>
  <si>
    <t xml:space="preserve">        统计监测与信息服务</t>
  </si>
  <si>
    <t>012001010</t>
  </si>
  <si>
    <t xml:space="preserve">        农业行业业务管理</t>
  </si>
  <si>
    <t>012001011</t>
  </si>
  <si>
    <t xml:space="preserve">        对外交流与合作</t>
  </si>
  <si>
    <t>012001012</t>
  </si>
  <si>
    <t xml:space="preserve">        防灾救灾</t>
  </si>
  <si>
    <t>012001013</t>
  </si>
  <si>
    <t xml:space="preserve">        稳定农民收入补贴</t>
  </si>
  <si>
    <t>012001014</t>
  </si>
  <si>
    <t xml:space="preserve">        农业结构调整补贴</t>
  </si>
  <si>
    <t>012001015</t>
  </si>
  <si>
    <t xml:space="preserve">        农业生产支持补贴</t>
  </si>
  <si>
    <t>012001016</t>
  </si>
  <si>
    <t xml:space="preserve">        农业组织化与产业化经营</t>
  </si>
  <si>
    <t>012001017</t>
  </si>
  <si>
    <t xml:space="preserve">        农产品加工与促销</t>
  </si>
  <si>
    <t>012001018</t>
  </si>
  <si>
    <t xml:space="preserve">        农村公益事业</t>
  </si>
  <si>
    <t>012001019</t>
  </si>
  <si>
    <t xml:space="preserve">        农业资源保护修复与利用</t>
  </si>
  <si>
    <t>012001020</t>
  </si>
  <si>
    <t xml:space="preserve">        农村道路建设</t>
  </si>
  <si>
    <t>012001021</t>
  </si>
  <si>
    <t xml:space="preserve">        成品油价格改革对渔业的补贴</t>
  </si>
  <si>
    <t>012001022</t>
  </si>
  <si>
    <t xml:space="preserve">        对高校毕业生到基层任职补助</t>
  </si>
  <si>
    <t>012001023</t>
  </si>
  <si>
    <t xml:space="preserve">        其他农业支出</t>
  </si>
  <si>
    <t>012001024</t>
  </si>
  <si>
    <t xml:space="preserve">      林业</t>
  </si>
  <si>
    <t>012001025</t>
  </si>
  <si>
    <t>012002</t>
  </si>
  <si>
    <t>012002001</t>
  </si>
  <si>
    <t>012002002</t>
  </si>
  <si>
    <t xml:space="preserve">        林业事业机构</t>
  </si>
  <si>
    <t>012002003</t>
  </si>
  <si>
    <t xml:space="preserve">        森林培育</t>
  </si>
  <si>
    <t>012002004</t>
  </si>
  <si>
    <t xml:space="preserve">        林业技术推广</t>
  </si>
  <si>
    <t>012002005</t>
  </si>
  <si>
    <t xml:space="preserve">        森林资源管理</t>
  </si>
  <si>
    <t>012002006</t>
  </si>
  <si>
    <t xml:space="preserve">        森林资源监测</t>
  </si>
  <si>
    <t>012002007</t>
  </si>
  <si>
    <t xml:space="preserve">        森林生态效益补偿</t>
  </si>
  <si>
    <t>012002008</t>
  </si>
  <si>
    <t xml:space="preserve">        林业自然保护区</t>
  </si>
  <si>
    <t>012002009</t>
  </si>
  <si>
    <t xml:space="preserve">        动植物保护</t>
  </si>
  <si>
    <t>012002010</t>
  </si>
  <si>
    <t xml:space="preserve">        湿地保护</t>
  </si>
  <si>
    <t>012002011</t>
  </si>
  <si>
    <t xml:space="preserve">        林业执法与监督</t>
  </si>
  <si>
    <t>012002012</t>
  </si>
  <si>
    <t xml:space="preserve">        林业检疫检测</t>
  </si>
  <si>
    <t>012002013</t>
  </si>
  <si>
    <t xml:space="preserve">        防沙治沙</t>
  </si>
  <si>
    <t>012002014</t>
  </si>
  <si>
    <t xml:space="preserve">        林业质量安全</t>
  </si>
  <si>
    <t>012002015</t>
  </si>
  <si>
    <t xml:space="preserve">        林业工程与项目管理</t>
  </si>
  <si>
    <t>012002016</t>
  </si>
  <si>
    <t xml:space="preserve">        林业对外合作与交流</t>
  </si>
  <si>
    <t>012002017</t>
  </si>
  <si>
    <t xml:space="preserve">        林业产业化</t>
  </si>
  <si>
    <t>012002018</t>
  </si>
  <si>
    <t xml:space="preserve">        信息管理</t>
  </si>
  <si>
    <t>012002019</t>
  </si>
  <si>
    <t xml:space="preserve">        林业政策制定与宣传</t>
  </si>
  <si>
    <t>012002020</t>
  </si>
  <si>
    <t xml:space="preserve">        林业资金审计稽查</t>
  </si>
  <si>
    <t>012002021</t>
  </si>
  <si>
    <t xml:space="preserve">        林区公共支出</t>
  </si>
  <si>
    <t>012002022</t>
  </si>
  <si>
    <t xml:space="preserve">        林业贷款贴息</t>
  </si>
  <si>
    <t>012002023</t>
  </si>
  <si>
    <t xml:space="preserve">        成品油价格改革对林业的补贴</t>
  </si>
  <si>
    <t>012002024</t>
  </si>
  <si>
    <t xml:space="preserve">        林业防灾减灾</t>
  </si>
  <si>
    <t>012002025</t>
  </si>
  <si>
    <t xml:space="preserve">        其他林业支出</t>
  </si>
  <si>
    <t>012002026</t>
  </si>
  <si>
    <t xml:space="preserve">      水利</t>
  </si>
  <si>
    <t>012002027</t>
  </si>
  <si>
    <t>012003</t>
  </si>
  <si>
    <t>012003001</t>
  </si>
  <si>
    <t>012003002</t>
  </si>
  <si>
    <t xml:space="preserve">        水利行业业务管理</t>
  </si>
  <si>
    <t>012003003</t>
  </si>
  <si>
    <t xml:space="preserve">        水利工程建设</t>
  </si>
  <si>
    <t>012003004</t>
  </si>
  <si>
    <t xml:space="preserve">        水利工程运行与维护</t>
  </si>
  <si>
    <t>012003005</t>
  </si>
  <si>
    <t xml:space="preserve">        长江黄河等流域管理</t>
  </si>
  <si>
    <t>012003006</t>
  </si>
  <si>
    <t xml:space="preserve">        水利前期工作</t>
  </si>
  <si>
    <t>012003007</t>
  </si>
  <si>
    <t>012003008</t>
  </si>
  <si>
    <t xml:space="preserve">        水土保持</t>
  </si>
  <si>
    <t>012003009</t>
  </si>
  <si>
    <t xml:space="preserve">        水资源节约管理与保护</t>
  </si>
  <si>
    <t>012003010</t>
  </si>
  <si>
    <t xml:space="preserve">        水质监测</t>
  </si>
  <si>
    <t>012003011</t>
  </si>
  <si>
    <t xml:space="preserve">        水文测报</t>
  </si>
  <si>
    <t>012003012</t>
  </si>
  <si>
    <t xml:space="preserve">        防汛</t>
  </si>
  <si>
    <t>012003013</t>
  </si>
  <si>
    <t xml:space="preserve">        抗旱</t>
  </si>
  <si>
    <t>012003014</t>
  </si>
  <si>
    <t xml:space="preserve">        农田水利</t>
  </si>
  <si>
    <t>012003015</t>
  </si>
  <si>
    <t xml:space="preserve">        水利技术推广</t>
  </si>
  <si>
    <t>012003016</t>
  </si>
  <si>
    <t xml:space="preserve">        国际河流治理与管理</t>
  </si>
  <si>
    <t>012003017</t>
  </si>
  <si>
    <t xml:space="preserve">        江河湖库水系综合整治</t>
  </si>
  <si>
    <t>012003018</t>
  </si>
  <si>
    <t xml:space="preserve">        大中型水库移民后期扶持专项支出</t>
  </si>
  <si>
    <t>012003019</t>
  </si>
  <si>
    <t xml:space="preserve">        水利安全监督</t>
  </si>
  <si>
    <t>012003020</t>
  </si>
  <si>
    <t xml:space="preserve">        砂石资源费支出</t>
  </si>
  <si>
    <t>012003021</t>
  </si>
  <si>
    <t>012003022</t>
  </si>
  <si>
    <t xml:space="preserve">        水利建设移民支出</t>
  </si>
  <si>
    <t>012003023</t>
  </si>
  <si>
    <t xml:space="preserve">        农村人畜饮水</t>
  </si>
  <si>
    <t>012003024</t>
  </si>
  <si>
    <t xml:space="preserve">        其他水利支出</t>
  </si>
  <si>
    <t>012003025</t>
  </si>
  <si>
    <t xml:space="preserve">      南水北调</t>
  </si>
  <si>
    <t>012003026</t>
  </si>
  <si>
    <t>012004</t>
  </si>
  <si>
    <t>012004001</t>
  </si>
  <si>
    <t>012004002</t>
  </si>
  <si>
    <t xml:space="preserve">        南水北调工程建设</t>
  </si>
  <si>
    <t>012004003</t>
  </si>
  <si>
    <t xml:space="preserve">        政策研究与信息管理</t>
  </si>
  <si>
    <t>012004004</t>
  </si>
  <si>
    <t xml:space="preserve">        工程稽查</t>
  </si>
  <si>
    <t>012004005</t>
  </si>
  <si>
    <t xml:space="preserve">        前期工作</t>
  </si>
  <si>
    <t>012004006</t>
  </si>
  <si>
    <t xml:space="preserve">        南水北调技术推广</t>
  </si>
  <si>
    <t>012004007</t>
  </si>
  <si>
    <t xml:space="preserve">        环境、移民及水资源管理与保护</t>
  </si>
  <si>
    <t>012004008</t>
  </si>
  <si>
    <t xml:space="preserve">        其他南水北调支出</t>
  </si>
  <si>
    <t>012004009</t>
  </si>
  <si>
    <t xml:space="preserve">      扶贫</t>
  </si>
  <si>
    <t>012004010</t>
  </si>
  <si>
    <t>012005</t>
  </si>
  <si>
    <t>012005001</t>
  </si>
  <si>
    <t>012005002</t>
  </si>
  <si>
    <t xml:space="preserve">        农村基础设施建设</t>
  </si>
  <si>
    <t>012005003</t>
  </si>
  <si>
    <t xml:space="preserve">        生产发展</t>
  </si>
  <si>
    <t>012005004</t>
  </si>
  <si>
    <t xml:space="preserve">        社会发展</t>
  </si>
  <si>
    <t>012005005</t>
  </si>
  <si>
    <t xml:space="preserve">        扶贫贷款奖补和贴息</t>
  </si>
  <si>
    <t>012005006</t>
  </si>
  <si>
    <t xml:space="preserve">       “三西”农业建设专项补助</t>
  </si>
  <si>
    <t>012005007</t>
  </si>
  <si>
    <t xml:space="preserve">        扶贫事业机构</t>
  </si>
  <si>
    <t>012005008</t>
  </si>
  <si>
    <t xml:space="preserve">        其他扶贫支出</t>
  </si>
  <si>
    <t>012005009</t>
  </si>
  <si>
    <t xml:space="preserve">      农业综合开发</t>
  </si>
  <si>
    <t>012005010</t>
  </si>
  <si>
    <t xml:space="preserve">        机构运行</t>
  </si>
  <si>
    <t>012006</t>
  </si>
  <si>
    <t xml:space="preserve">        土地治理</t>
  </si>
  <si>
    <t>012006001</t>
  </si>
  <si>
    <t xml:space="preserve">        产业化经营</t>
  </si>
  <si>
    <t>012006002</t>
  </si>
  <si>
    <t xml:space="preserve">        科技示范</t>
  </si>
  <si>
    <t>012006003</t>
  </si>
  <si>
    <t xml:space="preserve">        其他农业综合开发支出</t>
  </si>
  <si>
    <t>012006004</t>
  </si>
  <si>
    <t xml:space="preserve">      农村综合改革</t>
  </si>
  <si>
    <t>012006005</t>
  </si>
  <si>
    <t xml:space="preserve">        对村级一事一议的补助</t>
  </si>
  <si>
    <t>012007</t>
  </si>
  <si>
    <t xml:space="preserve">        国有农场办社会职能改革补助</t>
  </si>
  <si>
    <t>012007001</t>
  </si>
  <si>
    <t xml:space="preserve">        对村民委员会和村党支部的补助</t>
  </si>
  <si>
    <t>012007002</t>
  </si>
  <si>
    <t xml:space="preserve">        对村集体经济组织的补助</t>
  </si>
  <si>
    <t>012007003</t>
  </si>
  <si>
    <t xml:space="preserve">        农村综合改革示范试点补助</t>
  </si>
  <si>
    <t>012007004</t>
  </si>
  <si>
    <t xml:space="preserve">        其他农村综合改革支出</t>
  </si>
  <si>
    <t>012007005</t>
  </si>
  <si>
    <t xml:space="preserve">      普惠金融发展支出</t>
  </si>
  <si>
    <t>012007006</t>
  </si>
  <si>
    <t xml:space="preserve">        支持农村金融机构</t>
  </si>
  <si>
    <t>012008</t>
  </si>
  <si>
    <t xml:space="preserve">        涉农贷款增量奖励</t>
  </si>
  <si>
    <t>012008001</t>
  </si>
  <si>
    <t xml:space="preserve">        农业保险保费补贴</t>
  </si>
  <si>
    <t>012008002</t>
  </si>
  <si>
    <t xml:space="preserve">        创业担保贷款贴息</t>
  </si>
  <si>
    <t>012008003</t>
  </si>
  <si>
    <t xml:space="preserve">        补充创业担保贷款基金</t>
  </si>
  <si>
    <t>012008004</t>
  </si>
  <si>
    <t xml:space="preserve">        其他普惠金融发展支出</t>
  </si>
  <si>
    <t>012008005</t>
  </si>
  <si>
    <t xml:space="preserve">      目标价格补贴</t>
  </si>
  <si>
    <t>012008006</t>
  </si>
  <si>
    <t xml:space="preserve">        棉花目标价格补贴</t>
  </si>
  <si>
    <t>012009</t>
  </si>
  <si>
    <t xml:space="preserve">        大豆目标价格补贴</t>
  </si>
  <si>
    <t>012009001</t>
  </si>
  <si>
    <t xml:space="preserve">        其他目标价格补贴</t>
  </si>
  <si>
    <t>012009002</t>
  </si>
  <si>
    <t xml:space="preserve">      其他农林水支出</t>
  </si>
  <si>
    <t>012009003</t>
  </si>
  <si>
    <t xml:space="preserve">        化解其他公益性乡村债务支出</t>
  </si>
  <si>
    <t>012010</t>
  </si>
  <si>
    <t xml:space="preserve">        其他农林水支出</t>
  </si>
  <si>
    <t>012010001</t>
  </si>
  <si>
    <t>012010002</t>
  </si>
  <si>
    <t xml:space="preserve">      公路水路运输</t>
  </si>
  <si>
    <t>013001</t>
  </si>
  <si>
    <t>013001001</t>
  </si>
  <si>
    <t>013001002</t>
  </si>
  <si>
    <t xml:space="preserve">        公路建设</t>
  </si>
  <si>
    <t>013001003</t>
  </si>
  <si>
    <t xml:space="preserve">        公路养护</t>
  </si>
  <si>
    <t>013001004</t>
  </si>
  <si>
    <t xml:space="preserve">        交通运输信息化建设</t>
  </si>
  <si>
    <t>013001005</t>
  </si>
  <si>
    <t xml:space="preserve">        公路和运输安全</t>
  </si>
  <si>
    <t>013001006</t>
  </si>
  <si>
    <t xml:space="preserve">        公路还贷专项</t>
  </si>
  <si>
    <t>013001007</t>
  </si>
  <si>
    <t xml:space="preserve">        公路运输管理</t>
  </si>
  <si>
    <t>013001008</t>
  </si>
  <si>
    <t xml:space="preserve">        公路和运输技术标准化建设</t>
  </si>
  <si>
    <t>013001009</t>
  </si>
  <si>
    <t xml:space="preserve">        港口设施</t>
  </si>
  <si>
    <t>013001010</t>
  </si>
  <si>
    <t xml:space="preserve">        航道维护</t>
  </si>
  <si>
    <t>013001011</t>
  </si>
  <si>
    <t xml:space="preserve">        船舶检验</t>
  </si>
  <si>
    <t>013001012</t>
  </si>
  <si>
    <t xml:space="preserve">        救助打捞</t>
  </si>
  <si>
    <t>013001013</t>
  </si>
  <si>
    <t xml:space="preserve">        内河运输</t>
  </si>
  <si>
    <t>013001014</t>
  </si>
  <si>
    <t xml:space="preserve">        远洋运输</t>
  </si>
  <si>
    <t>013001015</t>
  </si>
  <si>
    <t xml:space="preserve">        海事管理</t>
  </si>
  <si>
    <t>013001016</t>
  </si>
  <si>
    <t xml:space="preserve">        航标事业发展支出</t>
  </si>
  <si>
    <t>013001017</t>
  </si>
  <si>
    <t xml:space="preserve">        水路运输管理支出</t>
  </si>
  <si>
    <t>013001018</t>
  </si>
  <si>
    <t xml:space="preserve">        口岸建设</t>
  </si>
  <si>
    <t>013001019</t>
  </si>
  <si>
    <t xml:space="preserve">        取消政府还贷二级公路收费专项支出</t>
  </si>
  <si>
    <t>013001020</t>
  </si>
  <si>
    <t xml:space="preserve">        其他公路水路运输支出</t>
  </si>
  <si>
    <t>013001021</t>
  </si>
  <si>
    <t xml:space="preserve">      铁路运输</t>
  </si>
  <si>
    <t>013001022</t>
  </si>
  <si>
    <t>013002</t>
  </si>
  <si>
    <t>013002001</t>
  </si>
  <si>
    <t>013002002</t>
  </si>
  <si>
    <t xml:space="preserve">        铁路路网建设</t>
  </si>
  <si>
    <t>013002003</t>
  </si>
  <si>
    <t xml:space="preserve">        铁路还贷专项</t>
  </si>
  <si>
    <t>013002004</t>
  </si>
  <si>
    <t xml:space="preserve">        铁路安全</t>
  </si>
  <si>
    <t>013002005</t>
  </si>
  <si>
    <t xml:space="preserve">        铁路专项运输</t>
  </si>
  <si>
    <t>013002006</t>
  </si>
  <si>
    <t xml:space="preserve">        行业监管</t>
  </si>
  <si>
    <t>013002007</t>
  </si>
  <si>
    <t xml:space="preserve">        其他铁路运输支出</t>
  </si>
  <si>
    <t>013002008</t>
  </si>
  <si>
    <t xml:space="preserve">      民用航空运输</t>
  </si>
  <si>
    <t>013002009</t>
  </si>
  <si>
    <t>013003</t>
  </si>
  <si>
    <t>013003001</t>
  </si>
  <si>
    <t>013003002</t>
  </si>
  <si>
    <t xml:space="preserve">        机场建设</t>
  </si>
  <si>
    <t>013003003</t>
  </si>
  <si>
    <t xml:space="preserve">        空管系统建设</t>
  </si>
  <si>
    <t>013003004</t>
  </si>
  <si>
    <t xml:space="preserve">        民航还贷专项支出</t>
  </si>
  <si>
    <t>013003005</t>
  </si>
  <si>
    <t xml:space="preserve">        民用航空安全</t>
  </si>
  <si>
    <t>013003006</t>
  </si>
  <si>
    <t xml:space="preserve">        民航专项运输</t>
  </si>
  <si>
    <t>013003007</t>
  </si>
  <si>
    <t xml:space="preserve">        其他民用航空运输支出</t>
  </si>
  <si>
    <t>013003008</t>
  </si>
  <si>
    <t xml:space="preserve">      成品油价格改革对交通运输的补贴</t>
  </si>
  <si>
    <t>013003009</t>
  </si>
  <si>
    <t xml:space="preserve">        对城市公交的补贴</t>
  </si>
  <si>
    <t>013004</t>
  </si>
  <si>
    <t xml:space="preserve">        对农村道路客运的补贴</t>
  </si>
  <si>
    <t>013004001</t>
  </si>
  <si>
    <t xml:space="preserve">        对出租车的补贴</t>
  </si>
  <si>
    <t>013004002</t>
  </si>
  <si>
    <t xml:space="preserve">        成品油价格改革补贴其他支出</t>
  </si>
  <si>
    <t>013004003</t>
  </si>
  <si>
    <t xml:space="preserve">      邮政业支出</t>
  </si>
  <si>
    <t>013004004</t>
  </si>
  <si>
    <t>013005</t>
  </si>
  <si>
    <t>013005001</t>
  </si>
  <si>
    <t>013005002</t>
  </si>
  <si>
    <t>013005003</t>
  </si>
  <si>
    <t xml:space="preserve">        邮政普遍服务与特殊服务</t>
  </si>
  <si>
    <t>013005004</t>
  </si>
  <si>
    <t xml:space="preserve">        其他邮政业支出</t>
  </si>
  <si>
    <t>013005005</t>
  </si>
  <si>
    <t xml:space="preserve">      车辆购置税支出</t>
  </si>
  <si>
    <t>013005006</t>
  </si>
  <si>
    <t xml:space="preserve">        车辆购置税用于公路等基础设施建设支出</t>
  </si>
  <si>
    <t>013006</t>
  </si>
  <si>
    <t xml:space="preserve">        车辆购置税用于农村公路建设支出</t>
  </si>
  <si>
    <t>013006001</t>
  </si>
  <si>
    <t xml:space="preserve">        车辆购置税用于老旧汽车报废更新补贴</t>
  </si>
  <si>
    <t>013006002</t>
  </si>
  <si>
    <t xml:space="preserve">        车辆购置税其他支出</t>
  </si>
  <si>
    <t>013006003</t>
  </si>
  <si>
    <t xml:space="preserve">      其他交通运输支出</t>
  </si>
  <si>
    <t>013006004</t>
  </si>
  <si>
    <t xml:space="preserve">        公共交通运营补助</t>
  </si>
  <si>
    <t>013007</t>
  </si>
  <si>
    <t xml:space="preserve">        其他交通运输支出</t>
  </si>
  <si>
    <t>013007001</t>
  </si>
  <si>
    <t>013007002</t>
  </si>
  <si>
    <t xml:space="preserve">      资源勘探开发</t>
  </si>
  <si>
    <t>014001</t>
  </si>
  <si>
    <t>014001001</t>
  </si>
  <si>
    <t>014001002</t>
  </si>
  <si>
    <t xml:space="preserve">        煤炭勘探开采和洗选</t>
  </si>
  <si>
    <t>014001003</t>
  </si>
  <si>
    <t xml:space="preserve">        石油和天然气勘探开采</t>
  </si>
  <si>
    <t>014001004</t>
  </si>
  <si>
    <t xml:space="preserve">        黑色金属矿勘探和采选</t>
  </si>
  <si>
    <t>014001005</t>
  </si>
  <si>
    <t xml:space="preserve">        有色金属矿勘探和采选</t>
  </si>
  <si>
    <t>014001006</t>
  </si>
  <si>
    <t xml:space="preserve">        非金属矿勘探和采选</t>
  </si>
  <si>
    <t>014001007</t>
  </si>
  <si>
    <t xml:space="preserve">        其他资源勘探业支出</t>
  </si>
  <si>
    <t>014001008</t>
  </si>
  <si>
    <t xml:space="preserve">      制造业</t>
  </si>
  <si>
    <t>014001009</t>
  </si>
  <si>
    <t>014002</t>
  </si>
  <si>
    <t>014002001</t>
  </si>
  <si>
    <t>014002002</t>
  </si>
  <si>
    <t xml:space="preserve">        纺织业</t>
  </si>
  <si>
    <t>014002003</t>
  </si>
  <si>
    <t xml:space="preserve">        医药制造业</t>
  </si>
  <si>
    <t>014002004</t>
  </si>
  <si>
    <t xml:space="preserve">        非金属矿物制品业</t>
  </si>
  <si>
    <t>014002005</t>
  </si>
  <si>
    <t xml:space="preserve">        通信设备、计算机及其他电子设备制造业</t>
  </si>
  <si>
    <t>014002006</t>
  </si>
  <si>
    <t xml:space="preserve">        交通运输设备制造业</t>
  </si>
  <si>
    <t>014002007</t>
  </si>
  <si>
    <t xml:space="preserve">        电气机械及器材制造业</t>
  </si>
  <si>
    <t>014002008</t>
  </si>
  <si>
    <t xml:space="preserve">        工艺品及其他制造业</t>
  </si>
  <si>
    <t>014002009</t>
  </si>
  <si>
    <t xml:space="preserve">        石油加工、炼焦及核燃料加工业</t>
  </si>
  <si>
    <t>014002010</t>
  </si>
  <si>
    <t xml:space="preserve">        化学原料及化学制品制造业</t>
  </si>
  <si>
    <t>014002011</t>
  </si>
  <si>
    <t xml:space="preserve">        黑色金属冶炼及压延加工业</t>
  </si>
  <si>
    <t>014002012</t>
  </si>
  <si>
    <t xml:space="preserve">        有色金属冶炼及压延加工业</t>
  </si>
  <si>
    <t>014002013</t>
  </si>
  <si>
    <t xml:space="preserve">        其他制造业支出</t>
  </si>
  <si>
    <t>014002014</t>
  </si>
  <si>
    <t xml:space="preserve">      建筑业</t>
  </si>
  <si>
    <t>014002015</t>
  </si>
  <si>
    <t>014003</t>
  </si>
  <si>
    <t>014003001</t>
  </si>
  <si>
    <t>014003002</t>
  </si>
  <si>
    <t xml:space="preserve">        其他建筑业支出</t>
  </si>
  <si>
    <t>014003003</t>
  </si>
  <si>
    <t xml:space="preserve">      工业和信息产业监管</t>
  </si>
  <si>
    <t>014003004</t>
  </si>
  <si>
    <t>014004</t>
  </si>
  <si>
    <t>014004006</t>
  </si>
  <si>
    <t>014004007</t>
  </si>
  <si>
    <t xml:space="preserve">        战备应急</t>
  </si>
  <si>
    <t>014004008</t>
  </si>
  <si>
    <t xml:space="preserve">        信息安全建设</t>
  </si>
  <si>
    <t>014004009</t>
  </si>
  <si>
    <t xml:space="preserve">        专用通信</t>
  </si>
  <si>
    <t>014004010</t>
  </si>
  <si>
    <t xml:space="preserve">        无线电监管</t>
  </si>
  <si>
    <t>014004011</t>
  </si>
  <si>
    <t xml:space="preserve">        工业和信息产业战略研究与标准制定</t>
  </si>
  <si>
    <t>014004012</t>
  </si>
  <si>
    <t xml:space="preserve">        工业和信息产业支持</t>
  </si>
  <si>
    <t>014004013</t>
  </si>
  <si>
    <t xml:space="preserve">        电子专项工程</t>
  </si>
  <si>
    <t>014004014</t>
  </si>
  <si>
    <t>014004015</t>
  </si>
  <si>
    <t xml:space="preserve">        技术基础研究</t>
  </si>
  <si>
    <t>014004016</t>
  </si>
  <si>
    <t xml:space="preserve">        其他工业和信息产业监管支出</t>
  </si>
  <si>
    <t>014004017</t>
  </si>
  <si>
    <t xml:space="preserve">      安全生产监管</t>
  </si>
  <si>
    <t>014004018</t>
  </si>
  <si>
    <t>014005</t>
  </si>
  <si>
    <t>014005001</t>
  </si>
  <si>
    <t>014005002</t>
  </si>
  <si>
    <t xml:space="preserve">        安全监管监察专项</t>
  </si>
  <si>
    <t>014005003</t>
  </si>
  <si>
    <t xml:space="preserve">        应急救援支出</t>
  </si>
  <si>
    <t>014005004</t>
  </si>
  <si>
    <t xml:space="preserve">        煤炭安全</t>
  </si>
  <si>
    <t>014005005</t>
  </si>
  <si>
    <t xml:space="preserve">        其他安全生产监管支出</t>
  </si>
  <si>
    <t>014005006</t>
  </si>
  <si>
    <t xml:space="preserve">      国有资产监管</t>
  </si>
  <si>
    <t>014005007</t>
  </si>
  <si>
    <t>014006</t>
  </si>
  <si>
    <t>014006001</t>
  </si>
  <si>
    <t>014006002</t>
  </si>
  <si>
    <t xml:space="preserve">        国有企业监事会专项</t>
  </si>
  <si>
    <t>014006003</t>
  </si>
  <si>
    <t xml:space="preserve">        其他国有资产监管支出</t>
  </si>
  <si>
    <t>014006004</t>
  </si>
  <si>
    <t xml:space="preserve">      支持中小企业发展和管理支出</t>
  </si>
  <si>
    <t>014006005</t>
  </si>
  <si>
    <t>014007</t>
  </si>
  <si>
    <t>014007001</t>
  </si>
  <si>
    <t>014007002</t>
  </si>
  <si>
    <t xml:space="preserve">        科技型中小企业技术创新基金</t>
  </si>
  <si>
    <t>014007003</t>
  </si>
  <si>
    <t xml:space="preserve">        中小企业发展专项</t>
  </si>
  <si>
    <t>014007004</t>
  </si>
  <si>
    <t xml:space="preserve">        其他支持中小企业发展和管理支出</t>
  </si>
  <si>
    <t>014007005</t>
  </si>
  <si>
    <t xml:space="preserve">      其他资源勘探信息等支出</t>
  </si>
  <si>
    <t>014007006</t>
  </si>
  <si>
    <t xml:space="preserve">        黄金事务</t>
  </si>
  <si>
    <t>014008</t>
  </si>
  <si>
    <t xml:space="preserve">        建设项目贷款贴息</t>
  </si>
  <si>
    <t>014008001</t>
  </si>
  <si>
    <t xml:space="preserve">        技术改造支出</t>
  </si>
  <si>
    <t>014008002</t>
  </si>
  <si>
    <t xml:space="preserve">        中药材扶持资金支出</t>
  </si>
  <si>
    <t>014008003</t>
  </si>
  <si>
    <t xml:space="preserve">        重点产业振兴和技术改造项目贷款贴息</t>
  </si>
  <si>
    <t>014008004</t>
  </si>
  <si>
    <t xml:space="preserve">        其他资源勘探信息等支出</t>
  </si>
  <si>
    <t>014008005</t>
  </si>
  <si>
    <t>014008006</t>
  </si>
  <si>
    <t xml:space="preserve">      商业流通事务</t>
  </si>
  <si>
    <t>015001</t>
  </si>
  <si>
    <t>015001001</t>
  </si>
  <si>
    <t>015001002</t>
  </si>
  <si>
    <t xml:space="preserve">        食品流通安全补贴</t>
  </si>
  <si>
    <t>015001003</t>
  </si>
  <si>
    <t xml:space="preserve">        市场监测及信息管理</t>
  </si>
  <si>
    <t>015001004</t>
  </si>
  <si>
    <t xml:space="preserve">        民贸企业补贴</t>
  </si>
  <si>
    <t>015001005</t>
  </si>
  <si>
    <t xml:space="preserve">        民贸民品贷款贴息</t>
  </si>
  <si>
    <t>015001006</t>
  </si>
  <si>
    <t>015001007</t>
  </si>
  <si>
    <t xml:space="preserve">        其他商业流通事务支出</t>
  </si>
  <si>
    <t>015001008</t>
  </si>
  <si>
    <t xml:space="preserve">      旅游业管理与服务支出</t>
  </si>
  <si>
    <t>015001009</t>
  </si>
  <si>
    <t>015003</t>
  </si>
  <si>
    <t>015003001</t>
  </si>
  <si>
    <t>015003002</t>
  </si>
  <si>
    <t xml:space="preserve">        旅游宣传</t>
  </si>
  <si>
    <t>015003003</t>
  </si>
  <si>
    <t xml:space="preserve">        旅游行业业务管理</t>
  </si>
  <si>
    <t>015003004</t>
  </si>
  <si>
    <t xml:space="preserve">        其他旅游业管理与服务支出</t>
  </si>
  <si>
    <t>015003005</t>
  </si>
  <si>
    <t xml:space="preserve">      涉外发展服务支出</t>
  </si>
  <si>
    <t>015003006</t>
  </si>
  <si>
    <t>015004</t>
  </si>
  <si>
    <t>015004001</t>
  </si>
  <si>
    <t>015004002</t>
  </si>
  <si>
    <t xml:space="preserve">        外商投资环境建设补助资金</t>
  </si>
  <si>
    <t>015004003</t>
  </si>
  <si>
    <t xml:space="preserve">        其他涉外发展服务支出</t>
  </si>
  <si>
    <t>015004004</t>
  </si>
  <si>
    <t xml:space="preserve">      其他商业服务业等支出</t>
  </si>
  <si>
    <t>015004005</t>
  </si>
  <si>
    <t xml:space="preserve">        服务业基础设施建设</t>
  </si>
  <si>
    <t>015005</t>
  </si>
  <si>
    <t xml:space="preserve">        其他商业服务业等支出</t>
  </si>
  <si>
    <t>015005001</t>
  </si>
  <si>
    <t>015005002</t>
  </si>
  <si>
    <t xml:space="preserve">      金融部门行政支出</t>
  </si>
  <si>
    <t>016001</t>
  </si>
  <si>
    <t>016001001</t>
  </si>
  <si>
    <t>016001002</t>
  </si>
  <si>
    <t xml:space="preserve">        安全防卫</t>
  </si>
  <si>
    <t>016001003</t>
  </si>
  <si>
    <t>016001004</t>
  </si>
  <si>
    <t xml:space="preserve">        金融部门其他行政支出</t>
  </si>
  <si>
    <t>016001005</t>
  </si>
  <si>
    <t xml:space="preserve">      金融发展支出</t>
  </si>
  <si>
    <t>016001006</t>
  </si>
  <si>
    <t xml:space="preserve">        政策性银行亏损补贴</t>
  </si>
  <si>
    <t>016002</t>
  </si>
  <si>
    <t xml:space="preserve">        商业银行贷款贴息</t>
  </si>
  <si>
    <t>016002001</t>
  </si>
  <si>
    <t xml:space="preserve">        补充资本金</t>
  </si>
  <si>
    <t>016002002</t>
  </si>
  <si>
    <t xml:space="preserve">        风险基金补助</t>
  </si>
  <si>
    <t>016002003</t>
  </si>
  <si>
    <t xml:space="preserve">        其他金融发展支出</t>
  </si>
  <si>
    <t>016002004</t>
  </si>
  <si>
    <t xml:space="preserve">      其他金融支出</t>
  </si>
  <si>
    <t>016002005</t>
  </si>
  <si>
    <t>016003</t>
  </si>
  <si>
    <t xml:space="preserve">      一般公共服务</t>
  </si>
  <si>
    <t xml:space="preserve">      教育</t>
  </si>
  <si>
    <t>017001</t>
  </si>
  <si>
    <t xml:space="preserve">      文化体育与传媒</t>
  </si>
  <si>
    <t xml:space="preserve">      医疗卫生</t>
  </si>
  <si>
    <t>017002</t>
  </si>
  <si>
    <t xml:space="preserve">      节能环保</t>
  </si>
  <si>
    <t>017003</t>
  </si>
  <si>
    <t xml:space="preserve">      交通运输</t>
  </si>
  <si>
    <t xml:space="preserve">      住房保障</t>
  </si>
  <si>
    <t>017004</t>
  </si>
  <si>
    <t xml:space="preserve">      其他支出</t>
  </si>
  <si>
    <t>017005</t>
  </si>
  <si>
    <t xml:space="preserve">      国土资源事务</t>
  </si>
  <si>
    <t>017006</t>
  </si>
  <si>
    <t>017007</t>
  </si>
  <si>
    <t xml:space="preserve">        国土资源规划及管理</t>
  </si>
  <si>
    <t xml:space="preserve">        土地资源调查</t>
  </si>
  <si>
    <t>017008</t>
  </si>
  <si>
    <t xml:space="preserve">        土地资源利用与保护</t>
  </si>
  <si>
    <t xml:space="preserve">        国土资源社会公益服务</t>
  </si>
  <si>
    <t>017009</t>
  </si>
  <si>
    <t xml:space="preserve">        国土资源行业业务管理</t>
  </si>
  <si>
    <t xml:space="preserve">        国土资源调查</t>
  </si>
  <si>
    <t xml:space="preserve">        国土整治</t>
  </si>
  <si>
    <t>018001</t>
  </si>
  <si>
    <t xml:space="preserve">        地质灾害防治</t>
  </si>
  <si>
    <t>018001001</t>
  </si>
  <si>
    <t xml:space="preserve">        土地资源储备支出</t>
  </si>
  <si>
    <t>018001002</t>
  </si>
  <si>
    <t xml:space="preserve">        地质矿产资源与环境调查</t>
  </si>
  <si>
    <t>018001003</t>
  </si>
  <si>
    <t xml:space="preserve">        地质矿产资源利用与保护</t>
  </si>
  <si>
    <t>018001004</t>
  </si>
  <si>
    <t xml:space="preserve">        地质转产项目财政贴息</t>
  </si>
  <si>
    <t>018001005</t>
  </si>
  <si>
    <t xml:space="preserve">        国外风险勘查</t>
  </si>
  <si>
    <t>018001006</t>
  </si>
  <si>
    <t xml:space="preserve">        地质勘查基金（周转金）支出</t>
  </si>
  <si>
    <t>018001007</t>
  </si>
  <si>
    <t>018001008</t>
  </si>
  <si>
    <t xml:space="preserve">        其他国土资源事务支出</t>
  </si>
  <si>
    <t>018001009</t>
  </si>
  <si>
    <t xml:space="preserve">      海洋管理事务</t>
  </si>
  <si>
    <t>018001010</t>
  </si>
  <si>
    <t>018001011</t>
  </si>
  <si>
    <t>018001012</t>
  </si>
  <si>
    <t>018001013</t>
  </si>
  <si>
    <t xml:space="preserve">        海域使用管理</t>
  </si>
  <si>
    <t>018001014</t>
  </si>
  <si>
    <t xml:space="preserve">        海洋环境保护与监测</t>
  </si>
  <si>
    <t>018001015</t>
  </si>
  <si>
    <t xml:space="preserve">        海洋调查评价</t>
  </si>
  <si>
    <t>018001016</t>
  </si>
  <si>
    <t xml:space="preserve">        海洋权益维护</t>
  </si>
  <si>
    <t>018001017</t>
  </si>
  <si>
    <t xml:space="preserve">        海洋执法监察</t>
  </si>
  <si>
    <t>018001018</t>
  </si>
  <si>
    <t xml:space="preserve">        海洋防灾减灾</t>
  </si>
  <si>
    <t>018001019</t>
  </si>
  <si>
    <t xml:space="preserve">        海洋卫星</t>
  </si>
  <si>
    <t>018002</t>
  </si>
  <si>
    <t xml:space="preserve">        极地考察</t>
  </si>
  <si>
    <t>018002001</t>
  </si>
  <si>
    <t xml:space="preserve">        海洋矿产资源勘探研究</t>
  </si>
  <si>
    <t>018002002</t>
  </si>
  <si>
    <t xml:space="preserve">        海港航标维护</t>
  </si>
  <si>
    <t>018002003</t>
  </si>
  <si>
    <t xml:space="preserve">        海水淡化</t>
  </si>
  <si>
    <t>018002004</t>
  </si>
  <si>
    <t xml:space="preserve">        无居民海岛使用金支出</t>
  </si>
  <si>
    <t>018002005</t>
  </si>
  <si>
    <t xml:space="preserve">        海岛和海域保护</t>
  </si>
  <si>
    <t>018002006</t>
  </si>
  <si>
    <t>018002007</t>
  </si>
  <si>
    <t xml:space="preserve">        其他海洋管理事务支出</t>
  </si>
  <si>
    <t>018002008</t>
  </si>
  <si>
    <t xml:space="preserve">      测绘事务</t>
  </si>
  <si>
    <t>018002009</t>
  </si>
  <si>
    <t>018002010</t>
  </si>
  <si>
    <t>018002011</t>
  </si>
  <si>
    <t>018002012</t>
  </si>
  <si>
    <t xml:space="preserve">        基础测绘</t>
  </si>
  <si>
    <t>018002013</t>
  </si>
  <si>
    <t xml:space="preserve">        航空摄影</t>
  </si>
  <si>
    <t>018002014</t>
  </si>
  <si>
    <t xml:space="preserve">        测绘工程建设</t>
  </si>
  <si>
    <t>018002015</t>
  </si>
  <si>
    <t>018002016</t>
  </si>
  <si>
    <t xml:space="preserve">        其他测绘事务支出</t>
  </si>
  <si>
    <t>018002017</t>
  </si>
  <si>
    <t xml:space="preserve">      地震事务</t>
  </si>
  <si>
    <t>018002018</t>
  </si>
  <si>
    <t>018002019</t>
  </si>
  <si>
    <t>018003</t>
  </si>
  <si>
    <t>018003001</t>
  </si>
  <si>
    <t xml:space="preserve">        地震监测</t>
  </si>
  <si>
    <t>018003002</t>
  </si>
  <si>
    <t xml:space="preserve">        地震预测预报</t>
  </si>
  <si>
    <t>018003003</t>
  </si>
  <si>
    <t xml:space="preserve">        地震灾害预防</t>
  </si>
  <si>
    <t>018003004</t>
  </si>
  <si>
    <t xml:space="preserve">        地震应急救援</t>
  </si>
  <si>
    <t>018003005</t>
  </si>
  <si>
    <t xml:space="preserve">        地震环境探察</t>
  </si>
  <si>
    <t>018003006</t>
  </si>
  <si>
    <t xml:space="preserve">        防震减灾信息管理</t>
  </si>
  <si>
    <t>018003007</t>
  </si>
  <si>
    <t xml:space="preserve">        防震减灾基础管理</t>
  </si>
  <si>
    <t>018003008</t>
  </si>
  <si>
    <t xml:space="preserve">        地震事业机构</t>
  </si>
  <si>
    <t>018004</t>
  </si>
  <si>
    <t xml:space="preserve">        其他地震事务支出</t>
  </si>
  <si>
    <t>018004001</t>
  </si>
  <si>
    <t xml:space="preserve">      气象事务</t>
  </si>
  <si>
    <t>018004002</t>
  </si>
  <si>
    <t>018004003</t>
  </si>
  <si>
    <t>018004004</t>
  </si>
  <si>
    <t>018004005</t>
  </si>
  <si>
    <t xml:space="preserve">        气象事业机构</t>
  </si>
  <si>
    <t>018004006</t>
  </si>
  <si>
    <t xml:space="preserve">        气象探测</t>
  </si>
  <si>
    <t>018004007</t>
  </si>
  <si>
    <t xml:space="preserve">        气象信息传输及管理</t>
  </si>
  <si>
    <t>018004008</t>
  </si>
  <si>
    <t xml:space="preserve">        气象预报预测</t>
  </si>
  <si>
    <t>018004009</t>
  </si>
  <si>
    <t xml:space="preserve">        气象服务</t>
  </si>
  <si>
    <t>018004010</t>
  </si>
  <si>
    <t xml:space="preserve">        气象装备保障维护</t>
  </si>
  <si>
    <t>018004011</t>
  </si>
  <si>
    <t xml:space="preserve">        气象基础设施建设与维修</t>
  </si>
  <si>
    <t>018004012</t>
  </si>
  <si>
    <t xml:space="preserve">        气象卫星</t>
  </si>
  <si>
    <t>018005</t>
  </si>
  <si>
    <t xml:space="preserve">        气象法规与标准</t>
  </si>
  <si>
    <t>018005001</t>
  </si>
  <si>
    <t xml:space="preserve">        气象资金审计稽查</t>
  </si>
  <si>
    <t>018005002</t>
  </si>
  <si>
    <t xml:space="preserve">        其他气象事务支出</t>
  </si>
  <si>
    <t>018005003</t>
  </si>
  <si>
    <t xml:space="preserve">      其他国土海洋气象等支出</t>
  </si>
  <si>
    <t>018005004</t>
  </si>
  <si>
    <t>018005005</t>
  </si>
  <si>
    <t xml:space="preserve">      保障性安居工程支出</t>
  </si>
  <si>
    <t>018005006</t>
  </si>
  <si>
    <t xml:space="preserve">        廉租住房</t>
  </si>
  <si>
    <t>018005007</t>
  </si>
  <si>
    <t xml:space="preserve">        沉陷区治理</t>
  </si>
  <si>
    <t>018005008</t>
  </si>
  <si>
    <t xml:space="preserve">        棚户区改造</t>
  </si>
  <si>
    <t>018005009</t>
  </si>
  <si>
    <t xml:space="preserve">        少数民族地区游牧民定居工程</t>
  </si>
  <si>
    <t>018005010</t>
  </si>
  <si>
    <t xml:space="preserve">        农村危房改造</t>
  </si>
  <si>
    <t>018005011</t>
  </si>
  <si>
    <t xml:space="preserve">        公共租赁住房</t>
  </si>
  <si>
    <t>018005012</t>
  </si>
  <si>
    <t xml:space="preserve">        保障性住房租金补贴</t>
  </si>
  <si>
    <t>018005013</t>
  </si>
  <si>
    <t xml:space="preserve">        其他保障性安居工程支出</t>
  </si>
  <si>
    <t>018005014</t>
  </si>
  <si>
    <t xml:space="preserve">      住房改革支出</t>
  </si>
  <si>
    <t>018006</t>
  </si>
  <si>
    <t xml:space="preserve">        住房公积金</t>
  </si>
  <si>
    <t xml:space="preserve">        提租补贴</t>
  </si>
  <si>
    <t>019001</t>
  </si>
  <si>
    <t xml:space="preserve">        购房补贴</t>
  </si>
  <si>
    <t>019001001</t>
  </si>
  <si>
    <t xml:space="preserve">      城乡社区住宅</t>
  </si>
  <si>
    <t>019001002</t>
  </si>
  <si>
    <t xml:space="preserve">        公有住房建设和维修改造支出</t>
  </si>
  <si>
    <t>019001003</t>
  </si>
  <si>
    <t xml:space="preserve">        住房公积金管理</t>
  </si>
  <si>
    <t>019001004</t>
  </si>
  <si>
    <t xml:space="preserve">        其他城乡社区住宅支出</t>
  </si>
  <si>
    <t>019001005</t>
  </si>
  <si>
    <t>019001006</t>
  </si>
  <si>
    <t xml:space="preserve">      粮油事务</t>
  </si>
  <si>
    <t>019001007</t>
  </si>
  <si>
    <t>019001008</t>
  </si>
  <si>
    <t>019002</t>
  </si>
  <si>
    <t>019002001</t>
  </si>
  <si>
    <t xml:space="preserve">        粮食财务与审计支出</t>
  </si>
  <si>
    <t>019002002</t>
  </si>
  <si>
    <t xml:space="preserve">        粮食信息统计</t>
  </si>
  <si>
    <t>019002003</t>
  </si>
  <si>
    <t xml:space="preserve">        粮食专项业务活动</t>
  </si>
  <si>
    <t>019003</t>
  </si>
  <si>
    <t xml:space="preserve">        国家粮油差价补贴</t>
  </si>
  <si>
    <t>019003001</t>
  </si>
  <si>
    <t xml:space="preserve">        粮食财务挂账利息补贴</t>
  </si>
  <si>
    <t>019003002</t>
  </si>
  <si>
    <t xml:space="preserve">        粮食财务挂账消化款</t>
  </si>
  <si>
    <t>019003003</t>
  </si>
  <si>
    <t xml:space="preserve">        处理陈化粮补贴</t>
  </si>
  <si>
    <t xml:space="preserve">        粮食风险基金</t>
  </si>
  <si>
    <t>020001</t>
  </si>
  <si>
    <t xml:space="preserve">        粮油市场调控专项资金</t>
  </si>
  <si>
    <t>020001001</t>
  </si>
  <si>
    <t>020001002</t>
  </si>
  <si>
    <t xml:space="preserve">        其他粮油事务支出</t>
  </si>
  <si>
    <t>020001003</t>
  </si>
  <si>
    <t xml:space="preserve">      物资事务</t>
  </si>
  <si>
    <t>020001004</t>
  </si>
  <si>
    <t>020001005</t>
  </si>
  <si>
    <t>020001006</t>
  </si>
  <si>
    <t>020001007</t>
  </si>
  <si>
    <t xml:space="preserve">        铁路专用线</t>
  </si>
  <si>
    <t>020001008</t>
  </si>
  <si>
    <t xml:space="preserve">        护库武警和民兵支出</t>
  </si>
  <si>
    <t>020001009</t>
  </si>
  <si>
    <t xml:space="preserve">        物资保管与保养</t>
  </si>
  <si>
    <t>020001010</t>
  </si>
  <si>
    <t xml:space="preserve">        专项贷款利息</t>
  </si>
  <si>
    <t>020001011</t>
  </si>
  <si>
    <t xml:space="preserve">        物资转移</t>
  </si>
  <si>
    <t>020001012</t>
  </si>
  <si>
    <t xml:space="preserve">        物资轮换</t>
  </si>
  <si>
    <t>020001013</t>
  </si>
  <si>
    <t xml:space="preserve">        仓库建设</t>
  </si>
  <si>
    <t>020001014</t>
  </si>
  <si>
    <t xml:space="preserve">        仓库安防</t>
  </si>
  <si>
    <t>020002</t>
  </si>
  <si>
    <t>020002001</t>
  </si>
  <si>
    <t xml:space="preserve">        其他物资事务支出</t>
  </si>
  <si>
    <t>020002002</t>
  </si>
  <si>
    <t xml:space="preserve">      能源储备</t>
  </si>
  <si>
    <t>020002003</t>
  </si>
  <si>
    <t xml:space="preserve">        石油储备支出</t>
  </si>
  <si>
    <t>020002004</t>
  </si>
  <si>
    <t xml:space="preserve">        天然铀能源储备</t>
  </si>
  <si>
    <t>020002005</t>
  </si>
  <si>
    <t xml:space="preserve">        煤炭储备</t>
  </si>
  <si>
    <t>020002006</t>
  </si>
  <si>
    <t xml:space="preserve">        其他能源储备</t>
  </si>
  <si>
    <t>020002007</t>
  </si>
  <si>
    <t xml:space="preserve">      粮油储备</t>
  </si>
  <si>
    <t>020002008</t>
  </si>
  <si>
    <t xml:space="preserve">        储备粮油补贴</t>
  </si>
  <si>
    <t>020002009</t>
  </si>
  <si>
    <t xml:space="preserve">        储备粮油差价补贴</t>
  </si>
  <si>
    <t>020002010</t>
  </si>
  <si>
    <t xml:space="preserve">        储备粮（油）库建设</t>
  </si>
  <si>
    <t>020002011</t>
  </si>
  <si>
    <t xml:space="preserve">        最低收购价政策支出</t>
  </si>
  <si>
    <t>020002012</t>
  </si>
  <si>
    <t xml:space="preserve">        其他粮油储备支出</t>
  </si>
  <si>
    <t>020002013</t>
  </si>
  <si>
    <t xml:space="preserve">      重要商品储备</t>
  </si>
  <si>
    <t>020003</t>
  </si>
  <si>
    <t xml:space="preserve">        棉花储备</t>
  </si>
  <si>
    <t>020003001</t>
  </si>
  <si>
    <t xml:space="preserve">        食糖储备</t>
  </si>
  <si>
    <t>020003002</t>
  </si>
  <si>
    <t xml:space="preserve">        肉类储备</t>
  </si>
  <si>
    <t>020003003</t>
  </si>
  <si>
    <t xml:space="preserve">        化肥储备</t>
  </si>
  <si>
    <t>020003004</t>
  </si>
  <si>
    <t xml:space="preserve">        农药储备</t>
  </si>
  <si>
    <t>020004</t>
  </si>
  <si>
    <t xml:space="preserve">        边销茶储备</t>
  </si>
  <si>
    <t>020004001</t>
  </si>
  <si>
    <t xml:space="preserve">        羊毛储备</t>
  </si>
  <si>
    <t>020004002</t>
  </si>
  <si>
    <t xml:space="preserve">        医药储备</t>
  </si>
  <si>
    <t>020004003</t>
  </si>
  <si>
    <t xml:space="preserve">        食盐储备</t>
  </si>
  <si>
    <t>020004004</t>
  </si>
  <si>
    <t xml:space="preserve">        战略物资储备</t>
  </si>
  <si>
    <t>020004005</t>
  </si>
  <si>
    <t xml:space="preserve">        其他重要商品储备支出</t>
  </si>
  <si>
    <t>020005</t>
  </si>
  <si>
    <t>020005001</t>
  </si>
  <si>
    <t>二十二、债务付息支出</t>
  </si>
  <si>
    <t>020005002</t>
  </si>
  <si>
    <t xml:space="preserve">      地方政府一般债务付息支出</t>
  </si>
  <si>
    <t>020005003</t>
  </si>
  <si>
    <t xml:space="preserve">        地方政府一般债券付息支出</t>
  </si>
  <si>
    <t>020005004</t>
  </si>
  <si>
    <t xml:space="preserve">        地方政府向外国政府借款付息支出</t>
  </si>
  <si>
    <t>020005005</t>
  </si>
  <si>
    <t xml:space="preserve">        地方政府向国际组织借款付息支出</t>
  </si>
  <si>
    <t>020005006</t>
  </si>
  <si>
    <t xml:space="preserve">        地方政府其他一般债务付息支出</t>
  </si>
  <si>
    <t>020005007</t>
  </si>
  <si>
    <t>二十三、债务发行费用支出</t>
  </si>
  <si>
    <t>020005008</t>
  </si>
  <si>
    <t xml:space="preserve">      地方政府一般债务发行费用支出</t>
  </si>
  <si>
    <t>020005009</t>
  </si>
  <si>
    <t>二十四、其他支出</t>
  </si>
  <si>
    <t>020005010</t>
  </si>
  <si>
    <t xml:space="preserve">        年初预留</t>
  </si>
  <si>
    <t>020005011</t>
  </si>
  <si>
    <t xml:space="preserve">        其他支出</t>
  </si>
  <si>
    <t>021001</t>
  </si>
  <si>
    <t>支 出 合 计</t>
  </si>
  <si>
    <t>附表6</t>
  </si>
  <si>
    <t>2018年广汉市本级一般公共预算收支预算平衡表</t>
  </si>
  <si>
    <t>收  入</t>
  </si>
  <si>
    <t>支  出</t>
  </si>
  <si>
    <t xml:space="preserve">预算数 </t>
  </si>
  <si>
    <t>一般公共预算收入</t>
  </si>
  <si>
    <t xml:space="preserve">  上级补助收入</t>
  </si>
  <si>
    <t xml:space="preserve">  补助下级支出</t>
  </si>
  <si>
    <t xml:space="preserve">    返还性收入</t>
  </si>
  <si>
    <t xml:space="preserve">    返还性支出</t>
  </si>
  <si>
    <t xml:space="preserve">    一般性转移支付收入</t>
  </si>
  <si>
    <t xml:space="preserve">    一般性转移支付支出</t>
  </si>
  <si>
    <t xml:space="preserve">    专项转移支付收入</t>
  </si>
  <si>
    <t xml:space="preserve">    专项转移支付支出</t>
  </si>
  <si>
    <t xml:space="preserve">  上解收入</t>
  </si>
  <si>
    <t xml:space="preserve">  上解支出</t>
  </si>
  <si>
    <t xml:space="preserve">    体制上解收入</t>
  </si>
  <si>
    <t xml:space="preserve">    体制上解支出</t>
  </si>
  <si>
    <t xml:space="preserve">    专项上解收入</t>
  </si>
  <si>
    <t xml:space="preserve">    专项上解支出</t>
  </si>
  <si>
    <t xml:space="preserve">  接受其他地区援助收入</t>
  </si>
  <si>
    <t xml:space="preserve">  地方政府债务收入</t>
  </si>
  <si>
    <t xml:space="preserve">  债务转贷支出</t>
  </si>
  <si>
    <t xml:space="preserve">  地方政府债务还本支出</t>
  </si>
  <si>
    <t xml:space="preserve">  国债转贷资金上年结余</t>
  </si>
  <si>
    <t xml:space="preserve">  拨付转贷资金数</t>
  </si>
  <si>
    <t xml:space="preserve">  上年结余收入</t>
  </si>
  <si>
    <t xml:space="preserve">  国债转贷资金结余</t>
  </si>
  <si>
    <t xml:space="preserve">        调入预算稳定调节金</t>
  </si>
  <si>
    <t xml:space="preserve">    补充预算稳定调节基金</t>
  </si>
  <si>
    <t xml:space="preserve">    补充预算财转金</t>
  </si>
  <si>
    <t xml:space="preserve">    其他调出资金</t>
  </si>
  <si>
    <t>省级预备费</t>
  </si>
  <si>
    <t>附表7</t>
  </si>
  <si>
    <t>2018年上级对广汉市税收返还和转移支付补助预算表</t>
  </si>
  <si>
    <t>预 算 科 目</t>
  </si>
  <si>
    <t>上级补助收入</t>
  </si>
  <si>
    <t xml:space="preserve">  返还性收入</t>
  </si>
  <si>
    <t xml:space="preserve">    所得税基数返还收入</t>
  </si>
  <si>
    <t xml:space="preserve">    成品油税费改革税收返还收入</t>
  </si>
  <si>
    <t xml:space="preserve">    增值税税收返还收入</t>
  </si>
  <si>
    <t xml:space="preserve">    消费税税收返还收入</t>
  </si>
  <si>
    <t xml:space="preserve">    增值税五五分享税收返还收入</t>
  </si>
  <si>
    <t xml:space="preserve">    其他税收返还收入</t>
  </si>
  <si>
    <t xml:space="preserve"> 一般性转移支付收入</t>
  </si>
  <si>
    <t xml:space="preserve">    体制补助收入</t>
  </si>
  <si>
    <t xml:space="preserve">    均衡性转移支付收入</t>
  </si>
  <si>
    <t xml:space="preserve">    县级基本财力保障机制奖补资金收入</t>
  </si>
  <si>
    <t xml:space="preserve">    结算补助收入</t>
  </si>
  <si>
    <t xml:space="preserve">    资源枯竭型城市转移支付补助收入</t>
  </si>
  <si>
    <t xml:space="preserve">    企业事业单位划转补助收入</t>
  </si>
  <si>
    <t xml:space="preserve">    成品油税费改革转移支付补助收入</t>
  </si>
  <si>
    <t xml:space="preserve">    基层公检法司转移支付收入</t>
  </si>
  <si>
    <t xml:space="preserve">    城乡义务教育转移支付收入</t>
  </si>
  <si>
    <t xml:space="preserve">    基本养老金转移支付收入</t>
  </si>
  <si>
    <t xml:space="preserve">    城乡居民医疗保险转移支付收入</t>
  </si>
  <si>
    <t xml:space="preserve">    农村综合改革转移支付收入</t>
  </si>
  <si>
    <t xml:space="preserve">    产粮（油）大县奖励资金收入</t>
  </si>
  <si>
    <t xml:space="preserve">    重点生态功能区转移支付收入</t>
  </si>
  <si>
    <t xml:space="preserve">    固定数额补助收入</t>
  </si>
  <si>
    <t xml:space="preserve">    革命老区转移支付收入</t>
  </si>
  <si>
    <t xml:space="preserve">    民族地区转移支付收入</t>
  </si>
  <si>
    <t xml:space="preserve">    边疆地区转移支付收入</t>
  </si>
  <si>
    <t xml:space="preserve">    贫困地区转移支付收入</t>
  </si>
  <si>
    <t xml:space="preserve">    其他一般性转移支付收入</t>
  </si>
  <si>
    <t xml:space="preserve"> 专项转移支付收入</t>
  </si>
  <si>
    <t xml:space="preserve">    一般公共服务</t>
  </si>
  <si>
    <t xml:space="preserve">    外交</t>
  </si>
  <si>
    <t xml:space="preserve">    国防</t>
  </si>
  <si>
    <t xml:space="preserve">    公共安全</t>
  </si>
  <si>
    <t xml:space="preserve">    教育</t>
  </si>
  <si>
    <t xml:space="preserve">    科学技术</t>
  </si>
  <si>
    <t xml:space="preserve">    文化体育与传媒</t>
  </si>
  <si>
    <t xml:space="preserve">    社会保障和就业</t>
  </si>
  <si>
    <t xml:space="preserve">    医疗卫生与计划生育</t>
  </si>
  <si>
    <t xml:space="preserve">    节能环保</t>
  </si>
  <si>
    <t xml:space="preserve">    城乡社区</t>
  </si>
  <si>
    <t xml:space="preserve">    农林水</t>
  </si>
  <si>
    <t xml:space="preserve">    交通运输</t>
  </si>
  <si>
    <t xml:space="preserve">    资源勘探信息等</t>
  </si>
  <si>
    <t xml:space="preserve">    商业服务业等</t>
  </si>
  <si>
    <t xml:space="preserve">    金融</t>
  </si>
  <si>
    <t xml:space="preserve">    国土海洋气象等</t>
  </si>
  <si>
    <t xml:space="preserve">    住房保障</t>
  </si>
  <si>
    <t xml:space="preserve">    粮油物资储备</t>
  </si>
  <si>
    <t xml:space="preserve">    其他收入</t>
  </si>
  <si>
    <t>附表8</t>
  </si>
  <si>
    <t>2018年广汉市对下税收返还和转移支付补助预算表</t>
  </si>
  <si>
    <t>转移支付名称</t>
  </si>
  <si>
    <t>合计</t>
  </si>
  <si>
    <t>一、（市、县）对下转移支付</t>
  </si>
  <si>
    <t>（一）（市、县）对下一般性转移支付</t>
  </si>
  <si>
    <t xml:space="preserve"> 其中：均衡性转移支付</t>
  </si>
  <si>
    <t>体制结算补助</t>
  </si>
  <si>
    <t>……</t>
  </si>
  <si>
    <t>（二）（市、县）对下专项转移支付</t>
  </si>
  <si>
    <t xml:space="preserve"> 其中：民族事业发展资金</t>
  </si>
  <si>
    <t>青少年事业发展专项资金</t>
  </si>
  <si>
    <t>基层行政单位救灾专项资金</t>
  </si>
  <si>
    <t>妇女儿童事业发展专项资金</t>
  </si>
  <si>
    <t>质量技术监督专项资金</t>
  </si>
  <si>
    <t>技术改造与转型升级资金</t>
  </si>
  <si>
    <t>安全生产专项资金</t>
  </si>
  <si>
    <t>中国制造2025四川行动计划资金</t>
  </si>
  <si>
    <t>重点产业发展资金</t>
  </si>
  <si>
    <t>工业经济运行应急与要素保障资金</t>
  </si>
  <si>
    <t>科技服务业发展资金</t>
  </si>
  <si>
    <t>煤炭工业可持续发展资金</t>
  </si>
  <si>
    <t>中小企业发展专项资金</t>
  </si>
  <si>
    <t>二、（市、县）对下税收返还</t>
  </si>
  <si>
    <t>消费税和增值税税收返还</t>
  </si>
  <si>
    <t>所得税基数返还</t>
  </si>
  <si>
    <t>成品油税费改革税收返还</t>
  </si>
  <si>
    <t>增值税“五五分享”税收返还</t>
  </si>
  <si>
    <t>附表9</t>
  </si>
  <si>
    <t>2018年广汉市转移支付分地区预算数</t>
  </si>
  <si>
    <t>地  区</t>
  </si>
  <si>
    <t>xx（区、县）</t>
  </si>
  <si>
    <t>待清算分配数</t>
  </si>
  <si>
    <t>附件10-1</t>
  </si>
  <si>
    <t>2018年广汉市一般公共预算基本支出预算表
（政府预算经济分类）</t>
  </si>
  <si>
    <t>一、机关工资福利支出</t>
  </si>
  <si>
    <t>工资奖金津补贴</t>
  </si>
  <si>
    <t>社会保险缴费</t>
  </si>
  <si>
    <t>住房公积金</t>
  </si>
  <si>
    <t>其他工资福利支出</t>
  </si>
  <si>
    <t>二、机关商品和服务支出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</si>
  <si>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</si>
  <si>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</si>
  <si>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</si>
  <si>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</si>
  <si>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</si>
  <si>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</si>
  <si>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</si>
  <si>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</si>
  <si>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</si>
  <si>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</si>
  <si>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三、机关资本性支出（一）</t>
  </si>
  <si>
    <t>房屋建筑物购建</t>
  </si>
  <si>
    <t>基础设施建设</t>
  </si>
  <si>
    <t>公务用车购置</t>
  </si>
  <si>
    <t>土地征迁补偿和安置支出</t>
  </si>
  <si>
    <t>设备购置</t>
  </si>
  <si>
    <t>大型修缮</t>
  </si>
  <si>
    <t>其他资本性支出</t>
  </si>
  <si>
    <t>四、机关资本性支出（二）</t>
  </si>
  <si>
    <t>五、对事业单位经常性补助</t>
  </si>
  <si>
    <t>工资福利支出</t>
  </si>
  <si>
    <t>商品和服务支出</t>
  </si>
  <si>
    <t>其他对事业单位支出</t>
  </si>
  <si>
    <t>六、对事业单位资本性补助</t>
  </si>
  <si>
    <t>资本性支出（一）</t>
  </si>
  <si>
    <t>资本性支出（二）</t>
  </si>
  <si>
    <t>七、对企业补助</t>
  </si>
  <si>
    <t>费用补贴</t>
  </si>
  <si>
    <t>利息补贴</t>
  </si>
  <si>
    <t>其他对企业补助</t>
  </si>
  <si>
    <t>八、对企业资本性支出</t>
  </si>
  <si>
    <t>对企业资本性支出（一）</t>
  </si>
  <si>
    <t>对企业资本性支出（二）</t>
  </si>
  <si>
    <t>九、对个人和家庭的补助</t>
  </si>
  <si>
    <t>社会福利和救助</t>
  </si>
  <si>
    <t>助学金</t>
  </si>
  <si>
    <t>个人农业生产补贴</t>
  </si>
  <si>
    <t>离退休费</t>
  </si>
  <si>
    <t>其他对个人和家庭的补助</t>
  </si>
  <si>
    <r>
      <t>附表10</t>
    </r>
    <r>
      <rPr>
        <b/>
        <sz val="12"/>
        <rFont val="宋体"/>
        <family val="3"/>
        <charset val="134"/>
      </rPr>
      <t>-2</t>
    </r>
  </si>
  <si>
    <t>2018年广汉市本级一般公共预算基本支出预算表          （部门预算经济分类）</t>
  </si>
  <si>
    <t>合   计</t>
  </si>
  <si>
    <t>一、工资福利支出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</si>
  <si>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</si>
  <si>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</si>
  <si>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</si>
  <si>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</si>
  <si>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</si>
  <si>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</si>
  <si>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</si>
  <si>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</si>
  <si>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其他社会保险缴费</t>
  </si>
  <si>
    <t>医疗费</t>
  </si>
  <si>
    <t>二、商品服务支出</t>
  </si>
  <si>
    <t>办公费</t>
  </si>
  <si>
    <t>印刷费</t>
  </si>
  <si>
    <t>咨询费</t>
  </si>
  <si>
    <t>手续费</t>
  </si>
  <si>
    <t>水费</t>
  </si>
  <si>
    <t>电费</t>
  </si>
  <si>
    <t>邮电费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</si>
  <si>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</si>
  <si>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</si>
  <si>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</si>
  <si>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</si>
  <si>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</si>
  <si>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</si>
  <si>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</si>
  <si>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</si>
  <si>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</si>
  <si>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</si>
  <si>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三、对个人和家庭补助支出</t>
  </si>
  <si>
    <t>离休费</t>
  </si>
  <si>
    <t>退休费</t>
  </si>
  <si>
    <t>抚恤金</t>
  </si>
  <si>
    <t>生活补助</t>
  </si>
  <si>
    <t>救济费</t>
  </si>
  <si>
    <t>医疗费补助</t>
  </si>
  <si>
    <t>奖励金</t>
  </si>
  <si>
    <t>其他对个人和家庭补助</t>
  </si>
  <si>
    <t>附表11</t>
  </si>
  <si>
    <t xml:space="preserve">2018年广汉市预算内基本建设支出预算表 </t>
  </si>
  <si>
    <t xml:space="preserve">项  目  </t>
  </si>
  <si>
    <t>一、（市、县）本级支出</t>
  </si>
  <si>
    <t xml:space="preserve">   一般公共服务支出</t>
  </si>
  <si>
    <t xml:space="preserve">   外交支出</t>
  </si>
  <si>
    <t xml:space="preserve">  公共安全支出</t>
  </si>
  <si>
    <t xml:space="preserve">  教育支出</t>
  </si>
  <si>
    <t xml:space="preserve">  科学技术支出</t>
  </si>
  <si>
    <t xml:space="preserve">  文化体育与传媒支出</t>
  </si>
  <si>
    <t xml:space="preserve">  社会保障和就业支出</t>
  </si>
  <si>
    <t xml:space="preserve">  医疗与计划生育支出</t>
  </si>
  <si>
    <t xml:space="preserve">  节能环保支出</t>
  </si>
  <si>
    <t xml:space="preserve">  城乡社区支出</t>
  </si>
  <si>
    <t xml:space="preserve">  农林水支出</t>
  </si>
  <si>
    <t xml:space="preserve">  交通运输支出</t>
  </si>
  <si>
    <t xml:space="preserve">  资源勘探信息等支出</t>
  </si>
  <si>
    <t xml:space="preserve">  商业服务业等支出</t>
  </si>
  <si>
    <t xml:space="preserve">  金融支出</t>
  </si>
  <si>
    <t xml:space="preserve">  国土海洋气象等支出</t>
  </si>
  <si>
    <t xml:space="preserve">  住房保障支出</t>
  </si>
  <si>
    <t xml:space="preserve">  粮油物资储备支出</t>
  </si>
  <si>
    <t xml:space="preserve">  其他支出</t>
  </si>
  <si>
    <t>二、对下转移支付</t>
  </si>
  <si>
    <t>附表12</t>
  </si>
  <si>
    <t>2018年广汉市地方政府一般债务余额情况表</t>
  </si>
  <si>
    <t>单位：亿元</t>
  </si>
  <si>
    <t>项        目</t>
  </si>
  <si>
    <t>金    额</t>
  </si>
  <si>
    <r>
      <t>一、201</t>
    </r>
    <r>
      <rPr>
        <b/>
        <sz val="12"/>
        <color indexed="8"/>
        <rFont val="宋体"/>
        <family val="3"/>
        <charset val="134"/>
      </rPr>
      <t>6</t>
    </r>
    <r>
      <rPr>
        <b/>
        <sz val="12"/>
        <color indexed="8"/>
        <rFont val="宋体"/>
        <family val="3"/>
        <charset val="134"/>
      </rPr>
      <t>年末地方政府一般债务余额</t>
    </r>
  </si>
  <si>
    <r>
      <t>二、201</t>
    </r>
    <r>
      <rPr>
        <b/>
        <sz val="12"/>
        <color indexed="8"/>
        <rFont val="宋体"/>
        <family val="3"/>
        <charset val="134"/>
      </rPr>
      <t>7</t>
    </r>
    <r>
      <rPr>
        <b/>
        <sz val="12"/>
        <color indexed="8"/>
        <rFont val="宋体"/>
        <family val="3"/>
        <charset val="134"/>
      </rPr>
      <t>年地方政府一般债务举借额</t>
    </r>
  </si>
  <si>
    <r>
      <t>三、201</t>
    </r>
    <r>
      <rPr>
        <b/>
        <sz val="12"/>
        <color indexed="8"/>
        <rFont val="宋体"/>
        <family val="3"/>
        <charset val="134"/>
      </rPr>
      <t>7</t>
    </r>
    <r>
      <rPr>
        <b/>
        <sz val="12"/>
        <color indexed="8"/>
        <rFont val="宋体"/>
        <family val="3"/>
        <charset val="134"/>
      </rPr>
      <t>年地方政府一般债务偿还减少额</t>
    </r>
  </si>
  <si>
    <t xml:space="preserve">    其中：一般公共预算安排还本额</t>
  </si>
  <si>
    <r>
      <t>四、201</t>
    </r>
    <r>
      <rPr>
        <b/>
        <sz val="12"/>
        <color indexed="8"/>
        <rFont val="宋体"/>
        <family val="3"/>
        <charset val="134"/>
      </rPr>
      <t>7</t>
    </r>
    <r>
      <rPr>
        <b/>
        <sz val="12"/>
        <color indexed="8"/>
        <rFont val="宋体"/>
        <family val="3"/>
        <charset val="134"/>
      </rPr>
      <t>年末地方政府一般债务余额预计数</t>
    </r>
  </si>
  <si>
    <t>注：本表反映的举借额和偿还额均包含置换债券。</t>
  </si>
  <si>
    <t>附表13</t>
  </si>
  <si>
    <r>
      <t>20</t>
    </r>
    <r>
      <rPr>
        <b/>
        <sz val="18"/>
        <rFont val="宋体"/>
        <family val="3"/>
        <charset val="134"/>
      </rPr>
      <t>18</t>
    </r>
    <r>
      <rPr>
        <b/>
        <sz val="18"/>
        <rFont val="宋体"/>
        <family val="3"/>
        <charset val="134"/>
      </rPr>
      <t>年广汉市地方政府一般债务分地区限额表</t>
    </r>
  </si>
  <si>
    <t xml:space="preserve">                                                          </t>
  </si>
  <si>
    <r>
      <t xml:space="preserve">地 </t>
    </r>
    <r>
      <rPr>
        <b/>
        <sz val="12"/>
        <color indexed="8"/>
        <rFont val="宋体"/>
        <family val="3"/>
        <charset val="134"/>
      </rPr>
      <t xml:space="preserve">       </t>
    </r>
    <r>
      <rPr>
        <b/>
        <sz val="12"/>
        <color indexed="8"/>
        <rFont val="宋体"/>
        <family val="3"/>
        <charset val="134"/>
      </rPr>
      <t>区</t>
    </r>
  </si>
  <si>
    <r>
      <t>20</t>
    </r>
    <r>
      <rPr>
        <b/>
        <sz val="12"/>
        <color indexed="8"/>
        <rFont val="宋体"/>
        <family val="3"/>
        <charset val="134"/>
      </rPr>
      <t>17</t>
    </r>
    <r>
      <rPr>
        <b/>
        <sz val="12"/>
        <color indexed="8"/>
        <rFont val="宋体"/>
        <family val="3"/>
        <charset val="134"/>
      </rPr>
      <t>年限额</t>
    </r>
  </si>
  <si>
    <t>广汉市</t>
  </si>
  <si>
    <t>合       计</t>
  </si>
  <si>
    <t>附表14</t>
  </si>
  <si>
    <t>2018年广汉市政府性基金收入预算表</t>
  </si>
  <si>
    <r>
      <t>预</t>
    </r>
    <r>
      <rPr>
        <b/>
        <sz val="12"/>
        <rFont val="Times New Roman"/>
        <family val="1"/>
      </rPr>
      <t xml:space="preserve">    </t>
    </r>
    <r>
      <rPr>
        <b/>
        <sz val="12"/>
        <rFont val="宋体"/>
        <family val="3"/>
        <charset val="134"/>
      </rPr>
      <t>算</t>
    </r>
    <r>
      <rPr>
        <b/>
        <sz val="12"/>
        <rFont val="Times New Roman"/>
        <family val="1"/>
      </rPr>
      <t xml:space="preserve">    </t>
    </r>
    <r>
      <rPr>
        <b/>
        <sz val="12"/>
        <rFont val="宋体"/>
        <family val="3"/>
        <charset val="134"/>
      </rPr>
      <t>科</t>
    </r>
    <r>
      <rPr>
        <b/>
        <sz val="12"/>
        <rFont val="Times New Roman"/>
        <family val="1"/>
      </rPr>
      <t xml:space="preserve">    </t>
    </r>
    <r>
      <rPr>
        <b/>
        <sz val="12"/>
        <rFont val="宋体"/>
        <family val="3"/>
        <charset val="134"/>
      </rPr>
      <t>目</t>
    </r>
  </si>
  <si>
    <t>一、农网还贷资金收入</t>
  </si>
  <si>
    <t>二、港口建设费收入</t>
  </si>
  <si>
    <t>三、新型墙体材料专项基金收入</t>
  </si>
  <si>
    <t>四、国家电影事业发展专项资金收入</t>
  </si>
  <si>
    <t>五、城市公用事业附加收入</t>
  </si>
  <si>
    <t>六、国有土地收益基金收入</t>
  </si>
  <si>
    <t>七、农业土地开发资金收入</t>
  </si>
  <si>
    <t>八、国有土地使用权出让收入</t>
  </si>
  <si>
    <t>九、大中型水库库区基金收入</t>
  </si>
  <si>
    <t>十、彩票公益金收入</t>
  </si>
  <si>
    <t>十一、城市基础设施配套费收入</t>
  </si>
  <si>
    <t>十二、小型水库移民扶助基金收入</t>
  </si>
  <si>
    <t>十三、国家重大水利工程建设基金收入</t>
  </si>
  <si>
    <t>十四、车辆通行费</t>
  </si>
  <si>
    <t>十五、污水处理费收入</t>
  </si>
  <si>
    <t>十六、彩票发行机构和彩票销售机构的业务费用</t>
  </si>
  <si>
    <t>十七、其他政府性基金收入</t>
  </si>
  <si>
    <t>收入合计</t>
  </si>
  <si>
    <t>附表15</t>
  </si>
  <si>
    <t>2018年广汉市政府性基金支出预算表</t>
  </si>
  <si>
    <t>一、国家电影事业发展专项资金及对应专项债务收入安排的支出</t>
  </si>
  <si>
    <t>二、大中型水库移民后期扶持基金支出</t>
  </si>
  <si>
    <t>三、小型水库移民扶助基金及对应专项债务收入安排的支出</t>
  </si>
  <si>
    <t>四、国有土地使用权出让收入及对应专项债务收入安排的支出</t>
  </si>
  <si>
    <t>五、城市公用事业附加及对应专项债务收入安排的支出</t>
  </si>
  <si>
    <t>六、国有土地收益基金及对应专项债务收入安排的支出</t>
  </si>
  <si>
    <t>七、农业土地开发资金及对应专项债务收入安排的支出</t>
  </si>
  <si>
    <t>八、城市基础设施配套费及对应专项债务收入安排的支出</t>
  </si>
  <si>
    <t>九、污水处理费及对应专项债务收入安排的支出</t>
  </si>
  <si>
    <t>十、大中型水库库区基金及对应专项债务收入安排的支出</t>
  </si>
  <si>
    <t>十一、国家重大水利工程建设基金及对应专项债务收入安排的支出</t>
  </si>
  <si>
    <t>十二、车辆通行费及对应专项债务收入安排的支出</t>
  </si>
  <si>
    <t>十三、港口建设费及对应专项债务收入安排的支出</t>
  </si>
  <si>
    <t>十四、民航发展基金支出</t>
  </si>
  <si>
    <t>十五、新型墙体材料专项基金及对应专项债务收入安排的支出</t>
  </si>
  <si>
    <t>十六、农网还贷资金支出</t>
  </si>
  <si>
    <t>十七、其他政府性基金及对应专项债务收入安排的支出</t>
  </si>
  <si>
    <t>十八、彩票发行销售机构业务费安排的支出</t>
  </si>
  <si>
    <t>十九、彩票公益金及对应专项债务收入安排的支出</t>
  </si>
  <si>
    <t>支出合计</t>
  </si>
  <si>
    <t>附表16</t>
  </si>
  <si>
    <t>2018年广汉市政府性基金收支预算平衡表</t>
  </si>
  <si>
    <t>收 入</t>
  </si>
  <si>
    <t>支 出</t>
  </si>
  <si>
    <t>政府性基金收入</t>
  </si>
  <si>
    <t>政府性基金支出</t>
  </si>
  <si>
    <t>上解上级支出</t>
  </si>
  <si>
    <t>调入资金</t>
  </si>
  <si>
    <t>调出资金</t>
  </si>
  <si>
    <r>
      <t xml:space="preserve"> </t>
    </r>
    <r>
      <rPr>
        <b/>
        <sz val="12"/>
        <color indexed="8"/>
        <rFont val="宋体"/>
        <family val="3"/>
        <charset val="134"/>
      </rPr>
      <t xml:space="preserve"> </t>
    </r>
    <r>
      <rPr>
        <b/>
        <sz val="12"/>
        <color indexed="8"/>
        <rFont val="宋体"/>
        <family val="3"/>
        <charset val="134"/>
      </rPr>
      <t>地方政府债务收入</t>
    </r>
  </si>
  <si>
    <r>
      <t xml:space="preserve"> </t>
    </r>
    <r>
      <rPr>
        <b/>
        <sz val="12"/>
        <color indexed="8"/>
        <rFont val="宋体"/>
        <family val="3"/>
        <charset val="134"/>
      </rPr>
      <t xml:space="preserve"> </t>
    </r>
    <r>
      <rPr>
        <b/>
        <sz val="12"/>
        <color indexed="8"/>
        <rFont val="宋体"/>
        <family val="3"/>
        <charset val="134"/>
      </rPr>
      <t>地方政府债务还本支出</t>
    </r>
  </si>
  <si>
    <t xml:space="preserve">  专项债务收入</t>
  </si>
  <si>
    <r>
      <t xml:space="preserve"> </t>
    </r>
    <r>
      <rPr>
        <sz val="12"/>
        <color indexed="8"/>
        <rFont val="宋体"/>
        <family val="3"/>
        <charset val="134"/>
      </rPr>
      <t xml:space="preserve"> </t>
    </r>
    <r>
      <rPr>
        <sz val="12"/>
        <color indexed="8"/>
        <rFont val="宋体"/>
        <family val="3"/>
        <charset val="134"/>
      </rPr>
      <t>专项债务还本支出</t>
    </r>
  </si>
  <si>
    <r>
      <t xml:space="preserve"> </t>
    </r>
    <r>
      <rPr>
        <b/>
        <sz val="12"/>
        <color indexed="8"/>
        <rFont val="宋体"/>
        <family val="3"/>
        <charset val="134"/>
      </rPr>
      <t xml:space="preserve"> </t>
    </r>
    <r>
      <rPr>
        <b/>
        <sz val="12"/>
        <color indexed="8"/>
        <rFont val="宋体"/>
        <family val="3"/>
        <charset val="134"/>
      </rPr>
      <t>上年结转收入</t>
    </r>
  </si>
  <si>
    <t>收入总计</t>
  </si>
  <si>
    <t>支出总计</t>
  </si>
  <si>
    <t>附表17</t>
  </si>
  <si>
    <t>2018年广汉市本级政府性基金收入预算表</t>
  </si>
  <si>
    <t>附表18</t>
  </si>
  <si>
    <t>2018年广汉市本级政府性基金支出预算表</t>
  </si>
  <si>
    <t>一、文化体育与传媒支出</t>
  </si>
  <si>
    <t xml:space="preserve">    国家电影事业发展专项资金及对应专项债务收入安排的支出</t>
  </si>
  <si>
    <t xml:space="preserve">      资助城市影院</t>
  </si>
  <si>
    <t xml:space="preserve">      其他国家电影事业发展专项资金支出</t>
  </si>
  <si>
    <t>二、社会保障和就业支出</t>
  </si>
  <si>
    <t xml:space="preserve">    大中型水库移民后期扶持基金支出</t>
  </si>
  <si>
    <t xml:space="preserve">      移民补助</t>
  </si>
  <si>
    <t xml:space="preserve">      基础设施建设和经济发展</t>
  </si>
  <si>
    <t xml:space="preserve">      其他大中型水库移民后期扶持基金支出</t>
  </si>
  <si>
    <t>四、城乡社区支出</t>
  </si>
  <si>
    <t xml:space="preserve">    国有土地使用权出让收入及对应专项债务收入安排的支出</t>
  </si>
  <si>
    <t xml:space="preserve">      征地和拆迁补偿支出</t>
  </si>
  <si>
    <r>
      <t xml:space="preserve">    </t>
    </r>
    <r>
      <rPr>
        <sz val="11"/>
        <color indexed="8"/>
        <rFont val="宋体"/>
        <family val="3"/>
        <charset val="134"/>
      </rPr>
      <t xml:space="preserve">  </t>
    </r>
    <r>
      <rPr>
        <sz val="11"/>
        <color indexed="8"/>
        <rFont val="宋体"/>
        <family val="3"/>
        <charset val="134"/>
      </rPr>
      <t>公共租赁住房支出</t>
    </r>
  </si>
  <si>
    <t xml:space="preserve">    国有土地收益基金及对应专项债务收入安排的支出</t>
  </si>
  <si>
    <t xml:space="preserve">    农业土地开发资金及对应专项债务收入安排的支出</t>
  </si>
  <si>
    <t xml:space="preserve">    城市基础设施配套费及对应专项债务收入安排的支出</t>
  </si>
  <si>
    <t xml:space="preserve">      城市公共设施</t>
  </si>
  <si>
    <t xml:space="preserve">    污水处理费收入及对应专项债务收入安排的支出</t>
  </si>
  <si>
    <t>五、农林水支出</t>
  </si>
  <si>
    <t xml:space="preserve">    大中型水库库区基金及对应专项债务收入安排的支出</t>
  </si>
  <si>
    <t xml:space="preserve">      其他大中型水库库区基金支出</t>
  </si>
  <si>
    <t>九、其他支出</t>
  </si>
  <si>
    <t xml:space="preserve">    彩票公益金及对应专项债务收入安排的支出</t>
  </si>
  <si>
    <t xml:space="preserve">      用于社会福利的彩票公益金支出</t>
  </si>
  <si>
    <t xml:space="preserve">      用于体育事业的彩票公益金支出</t>
  </si>
  <si>
    <t xml:space="preserve">      用于教育事业的彩票公益金支出</t>
  </si>
  <si>
    <t xml:space="preserve">      用于红十字事业的彩票公益金支出</t>
  </si>
  <si>
    <t xml:space="preserve">      用于残疾人事业的彩票公益金支出</t>
  </si>
  <si>
    <t xml:space="preserve">      用于文化事业的彩票公益金支出</t>
  </si>
  <si>
    <t xml:space="preserve">      用于扶贫的彩票公益金支出</t>
  </si>
  <si>
    <t xml:space="preserve">      用于法律援助的彩票公益金支出</t>
  </si>
  <si>
    <t xml:space="preserve">      用于城乡医疗救助彩票公益金支出</t>
  </si>
  <si>
    <t xml:space="preserve">      用于其他社会公益事业的彩票公益金支出</t>
  </si>
  <si>
    <t>十、债务付息支出</t>
  </si>
  <si>
    <t>十一、债务发行费用支出</t>
  </si>
  <si>
    <t>附表19</t>
  </si>
  <si>
    <t>2018年广汉市本级政府性基金收支预算平衡表</t>
  </si>
  <si>
    <t>补助下级支出</t>
  </si>
  <si>
    <t>下级上解收入</t>
  </si>
  <si>
    <r>
      <t xml:space="preserve"> </t>
    </r>
    <r>
      <rPr>
        <b/>
        <sz val="12"/>
        <color indexed="8"/>
        <rFont val="宋体"/>
        <family val="3"/>
        <charset val="134"/>
      </rPr>
      <t xml:space="preserve"> </t>
    </r>
    <r>
      <rPr>
        <b/>
        <sz val="12"/>
        <color indexed="8"/>
        <rFont val="宋体"/>
        <family val="3"/>
        <charset val="134"/>
      </rPr>
      <t>债务转贷支出</t>
    </r>
  </si>
  <si>
    <r>
      <t xml:space="preserve">    </t>
    </r>
    <r>
      <rPr>
        <sz val="12"/>
        <color indexed="8"/>
        <rFont val="宋体"/>
        <family val="3"/>
        <charset val="134"/>
      </rPr>
      <t xml:space="preserve"> 专项债务收入</t>
    </r>
  </si>
  <si>
    <r>
      <t xml:space="preserve"> </t>
    </r>
    <r>
      <rPr>
        <sz val="12"/>
        <color indexed="8"/>
        <rFont val="宋体"/>
        <family val="3"/>
        <charset val="134"/>
      </rPr>
      <t xml:space="preserve">  </t>
    </r>
    <r>
      <rPr>
        <sz val="12"/>
        <color indexed="8"/>
        <rFont val="宋体"/>
        <family val="3"/>
        <charset val="134"/>
      </rPr>
      <t>地方政府专项债务转贷支出</t>
    </r>
  </si>
  <si>
    <t>附表20</t>
  </si>
  <si>
    <t>2018年上级对广汉市政府性基金转移支付补助预算表</t>
  </si>
  <si>
    <t xml:space="preserve">   一、国家电影事业发展专项资金收入</t>
  </si>
  <si>
    <t xml:space="preserve">   二、大中型水库移民后期扶持基金收入</t>
  </si>
  <si>
    <t xml:space="preserve">   三、小型水库移民扶助基金收入</t>
  </si>
  <si>
    <t xml:space="preserve">   四、国有土地使用权出让收入</t>
  </si>
  <si>
    <t xml:space="preserve">   五、城市公用事业附加收入</t>
  </si>
  <si>
    <t xml:space="preserve">   六、国有土地收益基金收入</t>
  </si>
  <si>
    <t xml:space="preserve">   七、农业土地开发资金收入</t>
  </si>
  <si>
    <t xml:space="preserve">   八、城市基础设施配套费收入</t>
  </si>
  <si>
    <t xml:space="preserve">   九、污水处理费收入</t>
  </si>
  <si>
    <t xml:space="preserve">   十、大中型水库库区基金收入</t>
  </si>
  <si>
    <t xml:space="preserve">   十一、国家重大水利工程建设基金收入</t>
  </si>
  <si>
    <t xml:space="preserve">   十二、车辆通行费</t>
  </si>
  <si>
    <t xml:space="preserve">   十三、港口建设费收入</t>
  </si>
  <si>
    <t xml:space="preserve">   十四、民航发展基金收入</t>
  </si>
  <si>
    <t xml:space="preserve">   十五、新型墙体材料专项基金收入</t>
  </si>
  <si>
    <t xml:space="preserve">   十六、农网还贷资金收入</t>
  </si>
  <si>
    <t xml:space="preserve">   十七、其他政府性基金收入</t>
  </si>
  <si>
    <t xml:space="preserve">   十八、彩票发行机构和彩票销售机构的业务费用</t>
  </si>
  <si>
    <t xml:space="preserve">   十九、彩票公益金收入</t>
  </si>
  <si>
    <t>附表21</t>
  </si>
  <si>
    <t>2018年广汉市对下政府性基金转移支付补助预算表</t>
  </si>
  <si>
    <t xml:space="preserve">   一、国家电影事业发展专项资金安排支出</t>
  </si>
  <si>
    <t xml:space="preserve">   二、大中型水库移民后期扶持基金支出</t>
  </si>
  <si>
    <t xml:space="preserve">   三、小型水库移民扶助基金安排支出</t>
  </si>
  <si>
    <t xml:space="preserve">   四、国有土地使用权出让收入安排的支出</t>
  </si>
  <si>
    <t xml:space="preserve">   五、城市公用事业附加安排的支出</t>
  </si>
  <si>
    <t xml:space="preserve">   六、国有土地收益基金安排的支出</t>
  </si>
  <si>
    <r>
      <t xml:space="preserve">   </t>
    </r>
    <r>
      <rPr>
        <sz val="12"/>
        <rFont val="宋体"/>
        <family val="3"/>
        <charset val="134"/>
      </rPr>
      <t>七、农业土地开发资金安排的支出</t>
    </r>
  </si>
  <si>
    <t xml:space="preserve">   八、城市基础设施配套费安排的支出</t>
  </si>
  <si>
    <r>
      <t xml:space="preserve">   </t>
    </r>
    <r>
      <rPr>
        <sz val="12"/>
        <rFont val="宋体"/>
        <family val="3"/>
        <charset val="134"/>
      </rPr>
      <t>九、污水处理费安排的支出</t>
    </r>
  </si>
  <si>
    <t xml:space="preserve">   十、大中型水库库区基金安排的支出</t>
  </si>
  <si>
    <t xml:space="preserve">   十一、国家重大水利工程建设基金安排的支出</t>
  </si>
  <si>
    <t xml:space="preserve">   十二、车辆通行费安排的支出</t>
  </si>
  <si>
    <t xml:space="preserve">   十三、港口建设费安排的支出</t>
  </si>
  <si>
    <r>
      <t xml:space="preserve">   </t>
    </r>
    <r>
      <rPr>
        <sz val="12"/>
        <rFont val="宋体"/>
        <family val="3"/>
        <charset val="134"/>
      </rPr>
      <t>十四、民航发展基金支出</t>
    </r>
  </si>
  <si>
    <r>
      <t xml:space="preserve">   </t>
    </r>
    <r>
      <rPr>
        <sz val="12"/>
        <rFont val="宋体"/>
        <family val="3"/>
        <charset val="134"/>
      </rPr>
      <t>十五、新型墙体材料专项基金安排的支出</t>
    </r>
  </si>
  <si>
    <t xml:space="preserve">   十六、农网还贷资金支出</t>
  </si>
  <si>
    <t xml:space="preserve">   十七、其他政府性基金安排的支出</t>
  </si>
  <si>
    <t xml:space="preserve">   十八、彩票发行销售机构业务费安排的支出</t>
  </si>
  <si>
    <t xml:space="preserve">   十九、彩票公益金安排的支出</t>
  </si>
  <si>
    <t>附表22</t>
  </si>
  <si>
    <t>2018年广汉市地方政府专项债务余额情况表</t>
  </si>
  <si>
    <r>
      <t>一、201</t>
    </r>
    <r>
      <rPr>
        <b/>
        <sz val="12"/>
        <color indexed="8"/>
        <rFont val="宋体"/>
        <family val="3"/>
        <charset val="134"/>
      </rPr>
      <t>6</t>
    </r>
    <r>
      <rPr>
        <b/>
        <sz val="12"/>
        <color indexed="8"/>
        <rFont val="宋体"/>
        <family val="3"/>
        <charset val="134"/>
      </rPr>
      <t>年末地方政府专项债务余额</t>
    </r>
  </si>
  <si>
    <r>
      <t>二、201</t>
    </r>
    <r>
      <rPr>
        <b/>
        <sz val="12"/>
        <color indexed="8"/>
        <rFont val="宋体"/>
        <family val="3"/>
        <charset val="134"/>
      </rPr>
      <t>7</t>
    </r>
    <r>
      <rPr>
        <b/>
        <sz val="12"/>
        <color indexed="8"/>
        <rFont val="宋体"/>
        <family val="3"/>
        <charset val="134"/>
      </rPr>
      <t>年地方政府专项债务举借额</t>
    </r>
  </si>
  <si>
    <r>
      <t>三、201</t>
    </r>
    <r>
      <rPr>
        <b/>
        <sz val="12"/>
        <color indexed="8"/>
        <rFont val="宋体"/>
        <family val="3"/>
        <charset val="134"/>
      </rPr>
      <t>7</t>
    </r>
    <r>
      <rPr>
        <b/>
        <sz val="12"/>
        <color indexed="8"/>
        <rFont val="宋体"/>
        <family val="3"/>
        <charset val="134"/>
      </rPr>
      <t>年地方政府专项债务偿还减少额</t>
    </r>
  </si>
  <si>
    <t xml:space="preserve">    其中：政府性基金预算安排还本额</t>
  </si>
  <si>
    <r>
      <t>四、201</t>
    </r>
    <r>
      <rPr>
        <b/>
        <sz val="12"/>
        <color indexed="8"/>
        <rFont val="宋体"/>
        <family val="3"/>
        <charset val="134"/>
      </rPr>
      <t>7</t>
    </r>
    <r>
      <rPr>
        <b/>
        <sz val="12"/>
        <color indexed="8"/>
        <rFont val="宋体"/>
        <family val="3"/>
        <charset val="134"/>
      </rPr>
      <t>年末地方政府专项债务余额预计数</t>
    </r>
  </si>
  <si>
    <t>附表23</t>
  </si>
  <si>
    <r>
      <t>20</t>
    </r>
    <r>
      <rPr>
        <b/>
        <sz val="18"/>
        <rFont val="宋体"/>
        <family val="3"/>
        <charset val="134"/>
      </rPr>
      <t>18</t>
    </r>
    <r>
      <rPr>
        <b/>
        <sz val="18"/>
        <rFont val="宋体"/>
        <family val="3"/>
        <charset val="134"/>
      </rPr>
      <t>年广汉市地方政府专项债务分地区限额表</t>
    </r>
  </si>
  <si>
    <t>附表24</t>
  </si>
  <si>
    <t>2018年广汉市国有资本经营预算收入预算表</t>
  </si>
  <si>
    <r>
      <t xml:space="preserve">预  算  </t>
    </r>
    <r>
      <rPr>
        <b/>
        <sz val="12"/>
        <rFont val="宋体"/>
        <family val="3"/>
        <charset val="134"/>
      </rPr>
      <t>科</t>
    </r>
    <r>
      <rPr>
        <b/>
        <sz val="12"/>
        <rFont val="宋体"/>
        <family val="3"/>
        <charset val="134"/>
      </rPr>
      <t xml:space="preserve">  </t>
    </r>
    <r>
      <rPr>
        <b/>
        <sz val="12"/>
        <rFont val="宋体"/>
        <family val="3"/>
        <charset val="134"/>
      </rPr>
      <t>目</t>
    </r>
  </si>
  <si>
    <t>一、利润收入</t>
  </si>
  <si>
    <t xml:space="preserve">    石油石化企业利润收入</t>
  </si>
  <si>
    <t xml:space="preserve">    电力企业利润收入</t>
  </si>
  <si>
    <t xml:space="preserve">    运输企业利润收入</t>
  </si>
  <si>
    <t xml:space="preserve">    电子企业利润收入</t>
  </si>
  <si>
    <t xml:space="preserve">    机械企业利润收入</t>
  </si>
  <si>
    <t xml:space="preserve">    投资服务企业利润收入</t>
  </si>
  <si>
    <t xml:space="preserve">    贸易企业利润收入</t>
  </si>
  <si>
    <t xml:space="preserve">    建筑施工企业利润收入</t>
  </si>
  <si>
    <t xml:space="preserve">    房地产企业利润收入</t>
  </si>
  <si>
    <t xml:space="preserve">    建材企业利润收入</t>
  </si>
  <si>
    <t xml:space="preserve">    农林牧渔企业利润收入</t>
  </si>
  <si>
    <t xml:space="preserve">    转制科研院所利润收入</t>
  </si>
  <si>
    <t xml:space="preserve">    地质勘查企业利润收入</t>
  </si>
  <si>
    <t xml:space="preserve">    教育文化广播企业利润收入</t>
  </si>
  <si>
    <t xml:space="preserve">    机关社团所属企业利润收入</t>
  </si>
  <si>
    <r>
      <t xml:space="preserve"> </t>
    </r>
    <r>
      <rPr>
        <sz val="11"/>
        <color theme="1"/>
        <rFont val="宋体"/>
        <family val="3"/>
        <charset val="134"/>
        <scheme val="minor"/>
      </rPr>
      <t xml:space="preserve">   </t>
    </r>
    <r>
      <rPr>
        <sz val="12"/>
        <rFont val="宋体"/>
        <family val="3"/>
        <charset val="134"/>
      </rPr>
      <t>金融企业利润收入（国资预算）</t>
    </r>
  </si>
  <si>
    <t xml:space="preserve">    其他国有资本经营预算企业利润收入</t>
  </si>
  <si>
    <t>二、股利、股息收入</t>
  </si>
  <si>
    <t xml:space="preserve">    国有控股公司股利、股息收入</t>
  </si>
  <si>
    <t xml:space="preserve">    国有参股公司股利、股息收入</t>
  </si>
  <si>
    <t xml:space="preserve">    金融企业股利、股息收入（国资预算）</t>
  </si>
  <si>
    <t xml:space="preserve">    其他国有资本经营预算企业股利、股息收入</t>
  </si>
  <si>
    <t>三、产权转让收入</t>
  </si>
  <si>
    <t xml:space="preserve">    国有股权、股份转让收入</t>
  </si>
  <si>
    <t xml:space="preserve">    国有独资企业产权转让收入</t>
  </si>
  <si>
    <t xml:space="preserve">    其他国有资本经营预算企业产权转让收入</t>
  </si>
  <si>
    <t>四、清算收入</t>
  </si>
  <si>
    <t xml:space="preserve">    国有股权、股份清算收入</t>
  </si>
  <si>
    <t xml:space="preserve">    国有独资企业清算收入</t>
  </si>
  <si>
    <t>五、其他收入</t>
  </si>
  <si>
    <t xml:space="preserve">    其他国有资本经营预算收入</t>
  </si>
  <si>
    <t>全市国有资本经营预算收入</t>
  </si>
  <si>
    <t>国有资本经营预算转移性收入</t>
  </si>
  <si>
    <t>上年结转收入</t>
  </si>
  <si>
    <t>附表25</t>
  </si>
  <si>
    <t>2018年广汉市国有资本经营预算支出预算表</t>
  </si>
  <si>
    <t>一、国有资本经营预算支出</t>
  </si>
  <si>
    <t xml:space="preserve">    （一）解决历史遗留问题及改革成本支出</t>
  </si>
  <si>
    <r>
      <t xml:space="preserve">          </t>
    </r>
    <r>
      <rPr>
        <sz val="11"/>
        <color theme="1"/>
        <rFont val="宋体"/>
        <family val="3"/>
        <charset val="134"/>
        <scheme val="minor"/>
      </rPr>
      <t>其中：“三供一业”移交补助支出</t>
    </r>
  </si>
  <si>
    <r>
      <t xml:space="preserve"> </t>
    </r>
    <r>
      <rPr>
        <sz val="11"/>
        <color theme="1"/>
        <rFont val="宋体"/>
        <family val="3"/>
        <charset val="134"/>
        <scheme val="minor"/>
      </rPr>
      <t xml:space="preserve">               国有企业办职教幼教补助支出</t>
    </r>
  </si>
  <si>
    <r>
      <t xml:space="preserve">              </t>
    </r>
    <r>
      <rPr>
        <sz val="11"/>
        <color theme="1"/>
        <rFont val="宋体"/>
        <family val="3"/>
        <charset val="134"/>
        <scheme val="minor"/>
      </rPr>
      <t xml:space="preserve">  </t>
    </r>
    <r>
      <rPr>
        <sz val="12"/>
        <rFont val="宋体"/>
        <family val="3"/>
        <charset val="134"/>
      </rPr>
      <t>国有企业退休人员社会化管理补助支出</t>
    </r>
  </si>
  <si>
    <r>
      <t xml:space="preserve"> </t>
    </r>
    <r>
      <rPr>
        <sz val="11"/>
        <color theme="1"/>
        <rFont val="宋体"/>
        <family val="3"/>
        <charset val="134"/>
        <scheme val="minor"/>
      </rPr>
      <t xml:space="preserve">               国有企业改革成本支出</t>
    </r>
  </si>
  <si>
    <r>
      <t xml:space="preserve"> </t>
    </r>
    <r>
      <rPr>
        <sz val="11"/>
        <color theme="1"/>
        <rFont val="宋体"/>
        <family val="3"/>
        <charset val="134"/>
        <scheme val="minor"/>
      </rPr>
      <t xml:space="preserve">               其他解决历史遗留问题及改革成本支出</t>
    </r>
  </si>
  <si>
    <t xml:space="preserve">    （二）国有企业资本金注入</t>
  </si>
  <si>
    <r>
      <t xml:space="preserve"> </t>
    </r>
    <r>
      <rPr>
        <sz val="11"/>
        <color theme="1"/>
        <rFont val="宋体"/>
        <family val="3"/>
        <charset val="134"/>
        <scheme val="minor"/>
      </rPr>
      <t xml:space="preserve">         其中：国有经济结构调整支出</t>
    </r>
  </si>
  <si>
    <r>
      <t xml:space="preserve"> </t>
    </r>
    <r>
      <rPr>
        <sz val="11"/>
        <color theme="1"/>
        <rFont val="宋体"/>
        <family val="3"/>
        <charset val="134"/>
        <scheme val="minor"/>
      </rPr>
      <t xml:space="preserve">               公益性设施投资支出</t>
    </r>
  </si>
  <si>
    <r>
      <t xml:space="preserve">              </t>
    </r>
    <r>
      <rPr>
        <sz val="11"/>
        <color theme="1"/>
        <rFont val="宋体"/>
        <family val="3"/>
        <charset val="134"/>
        <scheme val="minor"/>
      </rPr>
      <t xml:space="preserve">  </t>
    </r>
    <r>
      <rPr>
        <sz val="12"/>
        <rFont val="宋体"/>
        <family val="3"/>
        <charset val="134"/>
      </rPr>
      <t>前瞻性战略性产业发展支出</t>
    </r>
  </si>
  <si>
    <r>
      <t xml:space="preserve">              </t>
    </r>
    <r>
      <rPr>
        <sz val="11"/>
        <color theme="1"/>
        <rFont val="宋体"/>
        <family val="3"/>
        <charset val="134"/>
        <scheme val="minor"/>
      </rPr>
      <t xml:space="preserve">  </t>
    </r>
    <r>
      <rPr>
        <sz val="12"/>
        <rFont val="宋体"/>
        <family val="3"/>
        <charset val="134"/>
      </rPr>
      <t>生态环境保护支出</t>
    </r>
  </si>
  <si>
    <r>
      <t xml:space="preserve">              </t>
    </r>
    <r>
      <rPr>
        <sz val="11"/>
        <color theme="1"/>
        <rFont val="宋体"/>
        <family val="3"/>
        <charset val="134"/>
        <scheme val="minor"/>
      </rPr>
      <t xml:space="preserve">  </t>
    </r>
    <r>
      <rPr>
        <sz val="12"/>
        <rFont val="宋体"/>
        <family val="3"/>
        <charset val="134"/>
      </rPr>
      <t>支持科技进步支出</t>
    </r>
  </si>
  <si>
    <r>
      <t xml:space="preserve"> </t>
    </r>
    <r>
      <rPr>
        <sz val="11"/>
        <color theme="1"/>
        <rFont val="宋体"/>
        <family val="3"/>
        <charset val="134"/>
        <scheme val="minor"/>
      </rPr>
      <t xml:space="preserve">               对外投资合作支出</t>
    </r>
  </si>
  <si>
    <r>
      <t xml:space="preserve"> </t>
    </r>
    <r>
      <rPr>
        <sz val="11"/>
        <color theme="1"/>
        <rFont val="宋体"/>
        <family val="3"/>
        <charset val="134"/>
        <scheme val="minor"/>
      </rPr>
      <t xml:space="preserve">               其他国有企业资本金注入</t>
    </r>
  </si>
  <si>
    <t xml:space="preserve">    （三）国有企业政策性补贴</t>
  </si>
  <si>
    <r>
      <t xml:space="preserve"> </t>
    </r>
    <r>
      <rPr>
        <sz val="11"/>
        <color theme="1"/>
        <rFont val="宋体"/>
        <family val="3"/>
        <charset val="134"/>
        <scheme val="minor"/>
      </rPr>
      <t xml:space="preserve">         其中：国有企业政策性补贴</t>
    </r>
  </si>
  <si>
    <t xml:space="preserve">    （四）金融国有资本经营预算支出</t>
  </si>
  <si>
    <r>
      <t xml:space="preserve"> </t>
    </r>
    <r>
      <rPr>
        <sz val="11"/>
        <color theme="1"/>
        <rFont val="宋体"/>
        <family val="3"/>
        <charset val="134"/>
        <scheme val="minor"/>
      </rPr>
      <t xml:space="preserve">         其中：其他金融国有资本经营预算支出</t>
    </r>
  </si>
  <si>
    <t xml:space="preserve">    （五）其他国有资本经营预算支出</t>
  </si>
  <si>
    <r>
      <t xml:space="preserve"> </t>
    </r>
    <r>
      <rPr>
        <sz val="11"/>
        <color theme="1"/>
        <rFont val="宋体"/>
        <family val="3"/>
        <charset val="134"/>
        <scheme val="minor"/>
      </rPr>
      <t xml:space="preserve">         其中：其他国有资本经营预算支出</t>
    </r>
  </si>
  <si>
    <t>二、转移性支出</t>
  </si>
  <si>
    <t xml:space="preserve">    （一）调出资金</t>
  </si>
  <si>
    <t xml:space="preserve">          其中：国有资本经营预算调出资金</t>
  </si>
  <si>
    <t>全市国有资本经营预算支出</t>
  </si>
  <si>
    <t>结转下年支出</t>
  </si>
  <si>
    <t>附表26</t>
  </si>
  <si>
    <t>2018年广汉市本级国有资本经营预算收入预算表</t>
  </si>
  <si>
    <t>预  算  科  目</t>
  </si>
  <si>
    <t>市本级国有资本经营预算收入</t>
  </si>
  <si>
    <t>附表27</t>
  </si>
  <si>
    <t>2018年广汉市本级国有资本经营预算支出预算表</t>
  </si>
  <si>
    <t xml:space="preserve">    （三）其他国有资本经营预算支出</t>
  </si>
  <si>
    <t xml:space="preserve">    （一）国有资本经营预算转移支付</t>
  </si>
  <si>
    <t xml:space="preserve">          其中：国有资本经营预算转移支付支出</t>
  </si>
  <si>
    <t xml:space="preserve">    （二）调出资金</t>
  </si>
  <si>
    <t>市本级国有资本经营预算支出</t>
  </si>
  <si>
    <t>附表28</t>
  </si>
  <si>
    <r>
      <t>20</t>
    </r>
    <r>
      <rPr>
        <b/>
        <sz val="18"/>
        <rFont val="宋体"/>
        <family val="3"/>
        <charset val="134"/>
      </rPr>
      <t>18</t>
    </r>
    <r>
      <rPr>
        <b/>
        <sz val="18"/>
        <rFont val="宋体"/>
        <family val="3"/>
        <charset val="134"/>
      </rPr>
      <t>年广汉市对下国有资本经营预算转移支付分地区预算表</t>
    </r>
  </si>
  <si>
    <t>地区</t>
  </si>
  <si>
    <t>附表29</t>
  </si>
  <si>
    <t>2018年广汉市社会保险基金收入预算表</t>
  </si>
  <si>
    <t>简要说明</t>
  </si>
  <si>
    <t>一、企业职工基本养老保险基金收入</t>
  </si>
  <si>
    <t xml:space="preserve">    其中：企业职工基本养老保险费收入</t>
  </si>
  <si>
    <t xml:space="preserve">          企业职工基本养老保险基金财政补贴收入</t>
  </si>
  <si>
    <t xml:space="preserve">          企业职工基本养老保险基金利息收入</t>
  </si>
  <si>
    <t xml:space="preserve">          企业职工基本养老保险基金委托投资收益</t>
  </si>
  <si>
    <t xml:space="preserve">          其他企业职工基本养老保险基金收入</t>
  </si>
  <si>
    <t>二、失业保险基金收入</t>
  </si>
  <si>
    <t xml:space="preserve">    其中：失业保险费收入</t>
  </si>
  <si>
    <t xml:space="preserve">          失业保险基金财政补贴收入</t>
  </si>
  <si>
    <t xml:space="preserve">          失业保险基金利息收入</t>
  </si>
  <si>
    <t xml:space="preserve">          其他失业保险基金收入</t>
  </si>
  <si>
    <t>三、城镇职工基本医疗保险基金收入</t>
  </si>
  <si>
    <t xml:space="preserve">    其中：城镇职工基本医疗保险费收入</t>
  </si>
  <si>
    <t xml:space="preserve">          城镇职工基本医疗保险基金财政补贴收入</t>
  </si>
  <si>
    <t xml:space="preserve">          城镇职工基本医疗保险基金利息收入</t>
  </si>
  <si>
    <t xml:space="preserve">          其他城镇职工基本医疗保险基金收入</t>
  </si>
  <si>
    <t>四、工伤保险基金收入</t>
  </si>
  <si>
    <t xml:space="preserve">    其中：工伤保险费收入</t>
  </si>
  <si>
    <t xml:space="preserve">          工伤保险基金财政补贴收入</t>
  </si>
  <si>
    <t xml:space="preserve">          工伤保险基金利息收入</t>
  </si>
  <si>
    <t xml:space="preserve">          其他工伤保险基金收入</t>
  </si>
  <si>
    <t>五、生育保险基金收入</t>
  </si>
  <si>
    <t xml:space="preserve">    其中：生育保险费收入</t>
  </si>
  <si>
    <t xml:space="preserve">          生育保险基金财政补贴收入</t>
  </si>
  <si>
    <t xml:space="preserve">          生育保险基金利息收入</t>
  </si>
  <si>
    <t xml:space="preserve">          其他生育保险基金收入</t>
  </si>
  <si>
    <t>六、新型农村合作医疗基金收入</t>
  </si>
  <si>
    <t xml:space="preserve">    其中：新型农村合作医疗基金缴费收入</t>
  </si>
  <si>
    <t xml:space="preserve">          新型农村合作医疗基金财政补贴收入</t>
  </si>
  <si>
    <t xml:space="preserve">          新型农村合作医疗基金利息收入</t>
  </si>
  <si>
    <t xml:space="preserve">          其他新型农村合作医疗基金收入</t>
  </si>
  <si>
    <t>七、城镇居民基本医疗保险基金收入</t>
  </si>
  <si>
    <t xml:space="preserve">    其中：城镇居民基本医疗保险基金缴费收入</t>
  </si>
  <si>
    <t xml:space="preserve">          城镇居民基本医疗保险基金财政补贴收入</t>
  </si>
  <si>
    <t xml:space="preserve">          城镇居民基本医疗保险基金利息收入</t>
  </si>
  <si>
    <t xml:space="preserve">          其他城镇居民基本医疗保险基金收入</t>
  </si>
  <si>
    <t>八、城乡居民基本养老保险基金收入</t>
  </si>
  <si>
    <t xml:space="preserve">    其中：城乡居民基本养老保险基金缴费收入</t>
  </si>
  <si>
    <t xml:space="preserve">          城乡居民基本养老保险基金财政补贴收入</t>
  </si>
  <si>
    <t xml:space="preserve">          城乡居民基本养老保险基金利息收入</t>
  </si>
  <si>
    <t xml:space="preserve">          城乡居民基本养老保险基金委托投资收益</t>
  </si>
  <si>
    <t xml:space="preserve">          城乡居民基本养老保险基金集体补助收入</t>
  </si>
  <si>
    <t xml:space="preserve">          其他城乡居民基本养老保险基金收入</t>
  </si>
  <si>
    <t>九、机关事业单位基本养老保险基金收入</t>
  </si>
  <si>
    <t xml:space="preserve">    其中：机关事业单位基本养老保险费收入</t>
  </si>
  <si>
    <t xml:space="preserve">          机关事业单位基本养老保险基金财政补助收入</t>
  </si>
  <si>
    <t xml:space="preserve">          机关事业单位基本养老保险基金利息收入</t>
  </si>
  <si>
    <t xml:space="preserve">          机关事业单位基本养老保险基金委托投资收益</t>
  </si>
  <si>
    <t xml:space="preserve">          其他机关事业单位基本养老保险基金收入</t>
  </si>
  <si>
    <t>十、城乡居民基本医疗保险基金收入</t>
  </si>
  <si>
    <t xml:space="preserve">    其中：城乡居民基本医疗保险基金缴费收入</t>
  </si>
  <si>
    <t xml:space="preserve">          城乡居民基本医疗保险基金财政补贴收入</t>
  </si>
  <si>
    <t xml:space="preserve">          城乡居民基本医疗保险基金利息收入</t>
  </si>
  <si>
    <t xml:space="preserve">          其他城乡居民基本医疗保险基金收入</t>
  </si>
  <si>
    <t>社会保险基金收入合计</t>
  </si>
  <si>
    <t>附表30</t>
  </si>
  <si>
    <t>2018年广汉市社会保险基金支出预算表</t>
  </si>
  <si>
    <t>一、企业职工基本养老保险基金支出</t>
  </si>
  <si>
    <t xml:space="preserve">    其中：基本养老金</t>
  </si>
  <si>
    <t xml:space="preserve">          医疗补助金</t>
  </si>
  <si>
    <t xml:space="preserve">          丧葬抚恤补助</t>
  </si>
  <si>
    <t xml:space="preserve">          其他企业职工基本养老保险基金支出</t>
  </si>
  <si>
    <t>二、失业保险基金支出</t>
  </si>
  <si>
    <t xml:space="preserve">    其中：失业保险金</t>
  </si>
  <si>
    <t xml:space="preserve">          医疗保险费</t>
  </si>
  <si>
    <t xml:space="preserve">          职业培训和职业介绍补贴</t>
  </si>
  <si>
    <t xml:space="preserve">          其他失业保险基金支出</t>
  </si>
  <si>
    <t>三、城镇职工基本医疗保险基金支出</t>
  </si>
  <si>
    <t xml:space="preserve">    其中：城镇职工基本医疗保险统筹基金待遇支出</t>
  </si>
  <si>
    <t xml:space="preserve">          城镇职工基本医疗保险个人账户基金待遇支出</t>
  </si>
  <si>
    <t xml:space="preserve">          其他城镇职工基本医疗保险基金支出</t>
  </si>
  <si>
    <t>四、工伤保险基金支出</t>
  </si>
  <si>
    <t xml:space="preserve">    其中：工伤保险待遇</t>
  </si>
  <si>
    <t xml:space="preserve">          劳动能力鉴定支出</t>
  </si>
  <si>
    <t xml:space="preserve">          工伤预防费用支出</t>
  </si>
  <si>
    <t xml:space="preserve">          其他工伤保险基金支出</t>
  </si>
  <si>
    <t>五、生育保险基金支出</t>
  </si>
  <si>
    <t xml:space="preserve">    其中：生育医疗费用支出</t>
  </si>
  <si>
    <t xml:space="preserve">          生育津贴支出</t>
  </si>
  <si>
    <t xml:space="preserve">          其他生育保险基金支出</t>
  </si>
  <si>
    <t>六、新型农村合作医疗基金支出</t>
  </si>
  <si>
    <t xml:space="preserve">    其中：新型农村合作医疗基金医疗待遇支出</t>
  </si>
  <si>
    <t xml:space="preserve">          大病医疗保险支出</t>
  </si>
  <si>
    <t xml:space="preserve">          其他新型农村合作医疗基金支出</t>
  </si>
  <si>
    <t>七、城镇居民基本医疗保险基金支出</t>
  </si>
  <si>
    <t xml:space="preserve">    其中：城镇居民基本医疗保险基金医疗待遇支出</t>
  </si>
  <si>
    <t xml:space="preserve">          其他城镇居民基本医疗保险基金支出</t>
  </si>
  <si>
    <t>八、城乡居民基本养老保险基金支出</t>
  </si>
  <si>
    <t xml:space="preserve">    其中：基础养老金支出</t>
  </si>
  <si>
    <t xml:space="preserve">          个人账户养老金支出</t>
  </si>
  <si>
    <t xml:space="preserve">          丧葬抚恤补助支出</t>
  </si>
  <si>
    <t xml:space="preserve">          其他城乡居民基本养老保险基金支出</t>
  </si>
  <si>
    <t>九、机关事业单位基本养老保险基金支出</t>
  </si>
  <si>
    <t xml:space="preserve">    其中：基本养老金支出</t>
  </si>
  <si>
    <t xml:space="preserve">          其他机关事业单位基本养老保险基金支出</t>
  </si>
  <si>
    <t>十、城乡居民基本医疗保险基金支出</t>
  </si>
  <si>
    <t xml:space="preserve">    其中：城乡居民基本医疗保险基金医疗待遇支出</t>
  </si>
  <si>
    <t xml:space="preserve">          其他城乡居民基本医疗保险基金支出</t>
  </si>
  <si>
    <t>社会保险基金支出合计</t>
  </si>
  <si>
    <t>附表31</t>
  </si>
  <si>
    <t>2018年广汉市本级社会保险基金收入预算表</t>
  </si>
  <si>
    <r>
      <t xml:space="preserve"> </t>
    </r>
    <r>
      <rPr>
        <sz val="11"/>
        <color theme="1"/>
        <rFont val="宋体"/>
        <family val="3"/>
        <charset val="134"/>
        <scheme val="minor"/>
      </rPr>
      <t xml:space="preserve">         下级上解收入</t>
    </r>
  </si>
  <si>
    <t>五、机关事业单位基本养老保险基金收入</t>
  </si>
  <si>
    <t>六、城乡居民基本养老保险基金收入</t>
  </si>
  <si>
    <t>附表32</t>
  </si>
  <si>
    <t>2018年广汉市本级社会保险基金支出预算表</t>
  </si>
  <si>
    <t xml:space="preserve">          补助下级支出</t>
  </si>
  <si>
    <r>
      <t xml:space="preserve">         </t>
    </r>
    <r>
      <rPr>
        <sz val="11"/>
        <color theme="1"/>
        <rFont val="宋体"/>
        <family val="3"/>
        <charset val="134"/>
        <scheme val="minor"/>
      </rPr>
      <t xml:space="preserve"> 上解统筹基金支出</t>
    </r>
  </si>
  <si>
    <t>五、机关事业单位基本养老保险基金支出</t>
  </si>
  <si>
    <t>六、城乡居民基本养老保险基金支出</t>
  </si>
  <si>
    <t>附表33</t>
  </si>
  <si>
    <r>
      <t>20</t>
    </r>
    <r>
      <rPr>
        <b/>
        <sz val="20"/>
        <rFont val="宋体"/>
        <family val="3"/>
        <charset val="134"/>
      </rPr>
      <t>18</t>
    </r>
    <r>
      <rPr>
        <b/>
        <sz val="20"/>
        <rFont val="宋体"/>
        <family val="3"/>
        <charset val="134"/>
      </rPr>
      <t>年广汉市地方政府债务余额情况汇总表</t>
    </r>
  </si>
  <si>
    <r>
      <t>一、201</t>
    </r>
    <r>
      <rPr>
        <b/>
        <sz val="12"/>
        <color indexed="8"/>
        <rFont val="宋体"/>
        <family val="3"/>
        <charset val="134"/>
      </rPr>
      <t>6</t>
    </r>
    <r>
      <rPr>
        <b/>
        <sz val="12"/>
        <color indexed="8"/>
        <rFont val="宋体"/>
        <family val="3"/>
        <charset val="134"/>
      </rPr>
      <t>年末地方政府债务余额</t>
    </r>
  </si>
  <si>
    <r>
      <t>二、201</t>
    </r>
    <r>
      <rPr>
        <b/>
        <sz val="12"/>
        <color indexed="8"/>
        <rFont val="宋体"/>
        <family val="3"/>
        <charset val="134"/>
      </rPr>
      <t>7</t>
    </r>
    <r>
      <rPr>
        <b/>
        <sz val="12"/>
        <color indexed="8"/>
        <rFont val="宋体"/>
        <family val="3"/>
        <charset val="134"/>
      </rPr>
      <t>年地方政府债务举借额</t>
    </r>
  </si>
  <si>
    <r>
      <t>三、201</t>
    </r>
    <r>
      <rPr>
        <b/>
        <sz val="12"/>
        <color indexed="8"/>
        <rFont val="宋体"/>
        <family val="3"/>
        <charset val="134"/>
      </rPr>
      <t>7</t>
    </r>
    <r>
      <rPr>
        <b/>
        <sz val="12"/>
        <color indexed="8"/>
        <rFont val="宋体"/>
        <family val="3"/>
        <charset val="134"/>
      </rPr>
      <t>年地方政府债务偿还减少额</t>
    </r>
  </si>
  <si>
    <t xml:space="preserve">    其中：一般公共预算和政府性基金预算安排还本额</t>
  </si>
  <si>
    <r>
      <t>四、201</t>
    </r>
    <r>
      <rPr>
        <b/>
        <sz val="12"/>
        <color indexed="8"/>
        <rFont val="宋体"/>
        <family val="3"/>
        <charset val="134"/>
      </rPr>
      <t>7</t>
    </r>
    <r>
      <rPr>
        <b/>
        <sz val="12"/>
        <color indexed="8"/>
        <rFont val="宋体"/>
        <family val="3"/>
        <charset val="134"/>
      </rPr>
      <t>年末地方政府债务余额预计数</t>
    </r>
  </si>
  <si>
    <t>注：本表反映举借额和偿还额均包含置换债券。</t>
  </si>
  <si>
    <r>
      <t>附表3</t>
    </r>
    <r>
      <rPr>
        <sz val="11"/>
        <color theme="1"/>
        <rFont val="宋体"/>
        <family val="3"/>
        <charset val="134"/>
        <scheme val="minor"/>
      </rPr>
      <t>4</t>
    </r>
  </si>
  <si>
    <t>2017年广汉市地方政府债务分地区限额汇总表</t>
  </si>
  <si>
    <t xml:space="preserve">        水行政执法监督</t>
    <phoneticPr fontId="64" type="noConversion"/>
  </si>
</sst>
</file>

<file path=xl/styles.xml><?xml version="1.0" encoding="utf-8"?>
<styleSheet xmlns="http://schemas.openxmlformats.org/spreadsheetml/2006/main">
  <numFmts count="17">
    <numFmt numFmtId="41" formatCode="_ * #,##0_ ;_ * \-#,##0_ ;_ * &quot;-&quot;_ ;_ @_ "/>
    <numFmt numFmtId="44" formatCode="_ &quot;¥&quot;* #,##0.00_ ;_ &quot;¥&quot;* \-#,##0.00_ ;_ &quot;¥&quot;* &quot;-&quot;??_ ;_ @_ "/>
    <numFmt numFmtId="43" formatCode="_ * #,##0.00_ ;_ * \-#,##0.00_ ;_ * &quot;-&quot;??_ ;_ @_ "/>
    <numFmt numFmtId="176" formatCode="#,##0.00_ "/>
    <numFmt numFmtId="177" formatCode="_-* #,##0.00_-;\-* #,##0.00_-;_-* &quot;-&quot;??_-;_-@_-"/>
    <numFmt numFmtId="178" formatCode="_-* #,##0_-;\-* #,##0_-;_-* &quot;-&quot;_-;_-@_-"/>
    <numFmt numFmtId="179" formatCode="_(* #,##0_);_(* \(#,##0\);_(* &quot;-&quot;_);_(@_)"/>
    <numFmt numFmtId="180" formatCode="0.0_);[Red]\(0.0\)"/>
    <numFmt numFmtId="181" formatCode="0.0_ "/>
    <numFmt numFmtId="182" formatCode="0_);[Red]\(0\)"/>
    <numFmt numFmtId="183" formatCode="#,##0_ "/>
    <numFmt numFmtId="184" formatCode="0.00_ "/>
    <numFmt numFmtId="185" formatCode="0_ "/>
    <numFmt numFmtId="186" formatCode="____@"/>
    <numFmt numFmtId="187" formatCode="###0"/>
    <numFmt numFmtId="188" formatCode="#,##0_);[Red]\(#,##0\)"/>
    <numFmt numFmtId="189" formatCode="0_ ;[Red]\-0\ "/>
  </numFmts>
  <fonts count="75">
    <font>
      <sz val="11"/>
      <color theme="1"/>
      <name val="宋体"/>
      <charset val="134"/>
      <scheme val="minor"/>
    </font>
    <font>
      <sz val="11"/>
      <name val="宋体"/>
      <charset val="134"/>
    </font>
    <font>
      <sz val="11"/>
      <color indexed="8"/>
      <name val="宋体"/>
      <charset val="134"/>
    </font>
    <font>
      <b/>
      <sz val="12"/>
      <color indexed="8"/>
      <name val="宋体"/>
      <charset val="134"/>
    </font>
    <font>
      <b/>
      <sz val="18"/>
      <name val="宋体"/>
      <charset val="134"/>
    </font>
    <font>
      <sz val="12"/>
      <color indexed="8"/>
      <name val="Arial"/>
      <family val="2"/>
    </font>
    <font>
      <sz val="12"/>
      <color indexed="8"/>
      <name val="宋体"/>
      <charset val="134"/>
    </font>
    <font>
      <sz val="12"/>
      <name val="宋体"/>
      <charset val="134"/>
    </font>
    <font>
      <b/>
      <sz val="12"/>
      <name val="宋体"/>
      <charset val="134"/>
    </font>
    <font>
      <b/>
      <sz val="20"/>
      <name val="宋体"/>
      <charset val="134"/>
    </font>
    <font>
      <sz val="10"/>
      <name val="宋体"/>
      <charset val="134"/>
    </font>
    <font>
      <sz val="12"/>
      <name val="黑体"/>
      <family val="3"/>
      <charset val="134"/>
    </font>
    <font>
      <sz val="12"/>
      <color indexed="10"/>
      <name val="宋体"/>
      <charset val="134"/>
    </font>
    <font>
      <sz val="12"/>
      <name val="Arial Narrow"/>
      <family val="2"/>
    </font>
    <font>
      <sz val="14"/>
      <color indexed="8"/>
      <name val="黑体"/>
      <family val="3"/>
      <charset val="134"/>
    </font>
    <font>
      <sz val="9"/>
      <color indexed="8"/>
      <name val="Arial"/>
      <family val="2"/>
    </font>
    <font>
      <b/>
      <sz val="12"/>
      <name val="黑体"/>
      <family val="3"/>
      <charset val="134"/>
    </font>
    <font>
      <b/>
      <sz val="14"/>
      <name val="宋体"/>
      <charset val="134"/>
    </font>
    <font>
      <b/>
      <sz val="11"/>
      <name val="宋体"/>
      <charset val="134"/>
    </font>
    <font>
      <b/>
      <sz val="11"/>
      <color indexed="8"/>
      <name val="宋体"/>
      <charset val="134"/>
    </font>
    <font>
      <sz val="11"/>
      <name val="宋体"/>
      <charset val="134"/>
    </font>
    <font>
      <sz val="14"/>
      <name val="黑体"/>
      <family val="3"/>
      <charset val="134"/>
    </font>
    <font>
      <b/>
      <sz val="10"/>
      <name val="宋体"/>
      <charset val="134"/>
    </font>
    <font>
      <b/>
      <sz val="20"/>
      <color indexed="8"/>
      <name val="宋体"/>
      <charset val="134"/>
    </font>
    <font>
      <sz val="10"/>
      <color indexed="8"/>
      <name val="宋体"/>
      <charset val="134"/>
    </font>
    <font>
      <b/>
      <sz val="18"/>
      <color indexed="8"/>
      <name val="宋体"/>
      <charset val="134"/>
    </font>
    <font>
      <sz val="11"/>
      <color indexed="8"/>
      <name val="黑体"/>
      <family val="3"/>
      <charset val="134"/>
    </font>
    <font>
      <sz val="11"/>
      <color indexed="10"/>
      <name val="宋体"/>
      <charset val="134"/>
    </font>
    <font>
      <b/>
      <sz val="14"/>
      <color indexed="8"/>
      <name val="宋体"/>
      <charset val="134"/>
    </font>
    <font>
      <sz val="14"/>
      <name val="宋体"/>
      <charset val="134"/>
    </font>
    <font>
      <sz val="14"/>
      <color indexed="8"/>
      <name val="宋体"/>
      <charset val="134"/>
    </font>
    <font>
      <sz val="16"/>
      <color indexed="8"/>
      <name val="黑体"/>
      <family val="3"/>
      <charset val="134"/>
    </font>
    <font>
      <sz val="11"/>
      <color indexed="17"/>
      <name val="宋体"/>
      <charset val="134"/>
    </font>
    <font>
      <sz val="11"/>
      <color indexed="14"/>
      <name val="宋体"/>
      <charset val="134"/>
    </font>
    <font>
      <sz val="11"/>
      <color indexed="20"/>
      <name val="宋体"/>
      <charset val="134"/>
    </font>
    <font>
      <b/>
      <sz val="11"/>
      <color indexed="63"/>
      <name val="宋体"/>
      <charset val="134"/>
    </font>
    <font>
      <sz val="11"/>
      <color indexed="62"/>
      <name val="宋体"/>
      <charset val="134"/>
    </font>
    <font>
      <sz val="11"/>
      <color indexed="9"/>
      <name val="宋体"/>
      <charset val="134"/>
    </font>
    <font>
      <b/>
      <sz val="11"/>
      <color indexed="52"/>
      <name val="宋体"/>
      <charset val="134"/>
    </font>
    <font>
      <sz val="9"/>
      <name val="宋体"/>
      <charset val="134"/>
    </font>
    <font>
      <i/>
      <sz val="11"/>
      <color indexed="23"/>
      <name val="宋体"/>
      <charset val="134"/>
    </font>
    <font>
      <b/>
      <sz val="11"/>
      <color indexed="56"/>
      <name val="宋体"/>
      <charset val="134"/>
    </font>
    <font>
      <sz val="10"/>
      <name val="Helv"/>
      <family val="2"/>
    </font>
    <font>
      <sz val="10"/>
      <color indexed="20"/>
      <name val="Calibri"/>
      <family val="2"/>
    </font>
    <font>
      <sz val="10"/>
      <name val="Arial"/>
      <family val="2"/>
    </font>
    <font>
      <sz val="11"/>
      <color indexed="60"/>
      <name val="宋体"/>
      <charset val="134"/>
    </font>
    <font>
      <sz val="11"/>
      <color indexed="52"/>
      <name val="宋体"/>
      <charset val="134"/>
    </font>
    <font>
      <b/>
      <sz val="18"/>
      <color indexed="56"/>
      <name val="宋体"/>
      <charset val="134"/>
    </font>
    <font>
      <sz val="10"/>
      <color indexed="17"/>
      <name val="Calibri"/>
      <family val="2"/>
    </font>
    <font>
      <b/>
      <sz val="13"/>
      <color indexed="56"/>
      <name val="宋体"/>
      <charset val="134"/>
    </font>
    <font>
      <sz val="11"/>
      <color indexed="16"/>
      <name val="宋体"/>
      <charset val="134"/>
    </font>
    <font>
      <b/>
      <sz val="11"/>
      <color indexed="9"/>
      <name val="宋体"/>
      <charset val="134"/>
    </font>
    <font>
      <sz val="10"/>
      <name val="MS Sans Serif"/>
      <family val="2"/>
    </font>
    <font>
      <b/>
      <sz val="15"/>
      <color indexed="56"/>
      <name val="宋体"/>
      <charset val="134"/>
    </font>
    <font>
      <sz val="7"/>
      <name val="Small Fonts"/>
      <family val="2"/>
    </font>
    <font>
      <sz val="10"/>
      <color indexed="8"/>
      <name val="Calibri"/>
      <family val="2"/>
    </font>
    <font>
      <sz val="12"/>
      <color indexed="20"/>
      <name val="宋体"/>
      <charset val="134"/>
    </font>
    <font>
      <sz val="12"/>
      <name val="Courier"/>
      <family val="3"/>
    </font>
    <font>
      <sz val="12"/>
      <color indexed="17"/>
      <name val="宋体"/>
      <charset val="134"/>
    </font>
    <font>
      <sz val="9"/>
      <color indexed="8"/>
      <name val="宋体"/>
      <charset val="134"/>
    </font>
    <font>
      <sz val="12"/>
      <name val="仿宋_GB2312"/>
      <charset val="134"/>
    </font>
    <font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2"/>
      <name val="宋体"/>
      <family val="3"/>
      <charset val="134"/>
    </font>
    <font>
      <sz val="12"/>
      <name val="宋体"/>
      <family val="3"/>
      <charset val="134"/>
    </font>
    <font>
      <sz val="11"/>
      <name val="宋体"/>
      <family val="3"/>
      <charset val="134"/>
    </font>
    <font>
      <b/>
      <sz val="12"/>
      <color indexed="8"/>
      <name val="宋体"/>
      <family val="3"/>
      <charset val="134"/>
    </font>
    <font>
      <b/>
      <sz val="18"/>
      <name val="宋体"/>
      <family val="3"/>
      <charset val="134"/>
    </font>
    <font>
      <sz val="12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</fonts>
  <fills count="2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2"/>
        <bgColor indexed="64"/>
      </patternFill>
    </fill>
  </fills>
  <borders count="2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1046">
    <xf numFmtId="0" fontId="0" fillId="0" borderId="0"/>
    <xf numFmtId="0" fontId="32" fillId="2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7" fillId="0" borderId="0"/>
    <xf numFmtId="44" fontId="2" fillId="0" borderId="0" applyFont="0" applyFill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7" fillId="0" borderId="0"/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7" fillId="0" borderId="0"/>
    <xf numFmtId="0" fontId="7" fillId="0" borderId="0"/>
    <xf numFmtId="0" fontId="35" fillId="7" borderId="2" applyNumberFormat="0" applyAlignment="0" applyProtection="0">
      <alignment vertical="center"/>
    </xf>
    <xf numFmtId="0" fontId="36" fillId="5" borderId="1" applyNumberFormat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2" fillId="0" borderId="0"/>
    <xf numFmtId="0" fontId="37" fillId="8" borderId="0" applyNumberFormat="0" applyBorder="0" applyAlignment="0" applyProtection="0">
      <alignment vertical="center"/>
    </xf>
    <xf numFmtId="0" fontId="7" fillId="0" borderId="0"/>
    <xf numFmtId="0" fontId="38" fillId="7" borderId="1" applyNumberFormat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9" fillId="0" borderId="0"/>
    <xf numFmtId="0" fontId="37" fillId="8" borderId="0" applyNumberFormat="0" applyBorder="0" applyAlignment="0" applyProtection="0">
      <alignment vertical="center"/>
    </xf>
    <xf numFmtId="0" fontId="63" fillId="0" borderId="0">
      <alignment vertical="center"/>
    </xf>
    <xf numFmtId="0" fontId="7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42" fillId="0" borderId="0"/>
    <xf numFmtId="0" fontId="7" fillId="3" borderId="3" applyNumberFormat="0" applyFont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7" fillId="0" borderId="0">
      <alignment vertical="center"/>
    </xf>
    <xf numFmtId="0" fontId="37" fillId="9" borderId="0" applyNumberFormat="0" applyBorder="0" applyAlignment="0" applyProtection="0">
      <alignment vertical="center"/>
    </xf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7" fillId="0" borderId="0">
      <alignment vertical="center"/>
    </xf>
    <xf numFmtId="0" fontId="37" fillId="9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7" fillId="0" borderId="0">
      <alignment vertical="center"/>
    </xf>
    <xf numFmtId="0" fontId="37" fillId="9" borderId="0" applyNumberFormat="0" applyBorder="0" applyAlignment="0" applyProtection="0">
      <alignment vertical="center"/>
    </xf>
    <xf numFmtId="0" fontId="44" fillId="0" borderId="0"/>
    <xf numFmtId="0" fontId="7" fillId="0" borderId="0"/>
    <xf numFmtId="0" fontId="7" fillId="0" borderId="0"/>
    <xf numFmtId="0" fontId="36" fillId="5" borderId="1" applyNumberFormat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41" fillId="0" borderId="6" applyNumberFormat="0" applyFill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7" fillId="0" borderId="0"/>
    <xf numFmtId="0" fontId="34" fillId="4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7" fillId="0" borderId="0"/>
    <xf numFmtId="0" fontId="34" fillId="4" borderId="0" applyNumberFormat="0" applyBorder="0" applyAlignment="0" applyProtection="0">
      <alignment vertical="center"/>
    </xf>
    <xf numFmtId="0" fontId="7" fillId="0" borderId="0"/>
    <xf numFmtId="0" fontId="2" fillId="20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7" fillId="0" borderId="0"/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41" fillId="0" borderId="6" applyNumberFormat="0" applyFill="0" applyAlignment="0" applyProtection="0">
      <alignment vertical="center"/>
    </xf>
    <xf numFmtId="0" fontId="7" fillId="0" borderId="0"/>
    <xf numFmtId="0" fontId="7" fillId="0" borderId="0"/>
    <xf numFmtId="0" fontId="2" fillId="22" borderId="0" applyNumberFormat="0" applyBorder="0" applyAlignment="0" applyProtection="0">
      <alignment vertical="center"/>
    </xf>
    <xf numFmtId="0" fontId="7" fillId="0" borderId="0">
      <alignment vertical="center"/>
    </xf>
    <xf numFmtId="0" fontId="34" fillId="4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2" fillId="22" borderId="0" applyNumberFormat="0" applyBorder="0" applyAlignment="0" applyProtection="0">
      <alignment vertical="center"/>
    </xf>
    <xf numFmtId="0" fontId="7" fillId="0" borderId="0"/>
    <xf numFmtId="0" fontId="2" fillId="22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7" fillId="0" borderId="0"/>
    <xf numFmtId="0" fontId="37" fillId="8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7" fillId="0" borderId="0"/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46" fillId="0" borderId="5" applyNumberFormat="0" applyFill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6" fillId="5" borderId="1" applyNumberFormat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7" fillId="0" borderId="0"/>
    <xf numFmtId="0" fontId="7" fillId="3" borderId="3" applyNumberFormat="0" applyFont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7" fillId="3" borderId="3" applyNumberFormat="0" applyFont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7" fillId="0" borderId="0">
      <alignment vertical="center"/>
    </xf>
    <xf numFmtId="0" fontId="34" fillId="4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36" fillId="5" borderId="1" applyNumberFormat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48" fillId="2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49" fillId="0" borderId="7" applyNumberFormat="0" applyFill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49" fillId="0" borderId="7" applyNumberFormat="0" applyFill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2" fillId="0" borderId="0"/>
    <xf numFmtId="0" fontId="2" fillId="1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32" fillId="2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7" fillId="0" borderId="0"/>
    <xf numFmtId="0" fontId="34" fillId="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7" fillId="0" borderId="0"/>
    <xf numFmtId="0" fontId="2" fillId="18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36" fillId="5" borderId="1" applyNumberFormat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50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36" fillId="5" borderId="1" applyNumberFormat="0" applyAlignment="0" applyProtection="0">
      <alignment vertical="center"/>
    </xf>
    <xf numFmtId="0" fontId="41" fillId="0" borderId="6" applyNumberFormat="0" applyFill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50" fillId="4" borderId="0" applyNumberFormat="0" applyBorder="0" applyAlignment="0" applyProtection="0">
      <alignment vertical="center"/>
    </xf>
    <xf numFmtId="0" fontId="41" fillId="0" borderId="6" applyNumberFormat="0" applyFill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2" fillId="0" borderId="0"/>
    <xf numFmtId="0" fontId="47" fillId="0" borderId="0" applyNumberFormat="0" applyFill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7" fillId="0" borderId="0">
      <alignment vertical="center"/>
    </xf>
    <xf numFmtId="0" fontId="39" fillId="0" borderId="0"/>
    <xf numFmtId="0" fontId="34" fillId="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7" fillId="0" borderId="0"/>
    <xf numFmtId="0" fontId="32" fillId="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7" fillId="0" borderId="0"/>
    <xf numFmtId="0" fontId="32" fillId="2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7" fillId="0" borderId="0"/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0" borderId="8" applyNumberFormat="0" applyFill="0" applyAlignment="0" applyProtection="0">
      <alignment vertical="center"/>
    </xf>
    <xf numFmtId="0" fontId="51" fillId="15" borderId="4" applyNumberFormat="0" applyAlignment="0" applyProtection="0">
      <alignment vertical="center"/>
    </xf>
    <xf numFmtId="0" fontId="46" fillId="0" borderId="5" applyNumberFormat="0" applyFill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51" fillId="15" borderId="4" applyNumberFormat="0" applyAlignment="0" applyProtection="0">
      <alignment vertical="center"/>
    </xf>
    <xf numFmtId="0" fontId="46" fillId="0" borderId="5" applyNumberFormat="0" applyFill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51" fillId="15" borderId="4" applyNumberFormat="0" applyAlignment="0" applyProtection="0">
      <alignment vertical="center"/>
    </xf>
    <xf numFmtId="0" fontId="7" fillId="0" borderId="0"/>
    <xf numFmtId="0" fontId="63" fillId="0" borderId="0">
      <alignment vertical="center"/>
    </xf>
    <xf numFmtId="0" fontId="2" fillId="20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4" fontId="52" fillId="0" borderId="0" applyFont="0" applyFill="0" applyBorder="0" applyAlignment="0" applyProtection="0"/>
    <xf numFmtId="9" fontId="2" fillId="0" borderId="0" applyFont="0" applyFill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2" fillId="0" borderId="0"/>
    <xf numFmtId="0" fontId="7" fillId="0" borderId="0"/>
    <xf numFmtId="0" fontId="34" fillId="4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7" fillId="9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" fillId="0" borderId="0"/>
    <xf numFmtId="0" fontId="37" fillId="10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37" fillId="9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2" fillId="3" borderId="3" applyNumberFormat="0" applyFont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53" fillId="0" borderId="9" applyNumberFormat="0" applyFill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7" fillId="0" borderId="0">
      <alignment vertical="center"/>
    </xf>
    <xf numFmtId="0" fontId="37" fillId="21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7" fillId="0" borderId="0"/>
    <xf numFmtId="0" fontId="37" fillId="2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7" fillId="0" borderId="0"/>
    <xf numFmtId="0" fontId="2" fillId="3" borderId="3" applyNumberFormat="0" applyFont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2" fillId="0" borderId="0">
      <alignment vertical="center"/>
    </xf>
    <xf numFmtId="0" fontId="34" fillId="4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63" fillId="0" borderId="0">
      <alignment vertical="center"/>
    </xf>
    <xf numFmtId="0" fontId="37" fillId="11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7" fillId="0" borderId="0"/>
    <xf numFmtId="0" fontId="37" fillId="11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7" fillId="0" borderId="0"/>
    <xf numFmtId="0" fontId="38" fillId="7" borderId="1" applyNumberFormat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37" fontId="54" fillId="0" borderId="0"/>
    <xf numFmtId="0" fontId="38" fillId="7" borderId="1" applyNumberFormat="0" applyAlignment="0" applyProtection="0">
      <alignment vertical="center"/>
    </xf>
    <xf numFmtId="0" fontId="51" fillId="15" borderId="4" applyNumberFormat="0" applyAlignment="0" applyProtection="0">
      <alignment vertical="center"/>
    </xf>
    <xf numFmtId="0" fontId="7" fillId="0" borderId="0"/>
    <xf numFmtId="0" fontId="63" fillId="0" borderId="0">
      <alignment vertical="center"/>
    </xf>
    <xf numFmtId="0" fontId="51" fillId="15" borderId="4" applyNumberFormat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63" fillId="0" borderId="0">
      <alignment vertical="center"/>
    </xf>
    <xf numFmtId="0" fontId="32" fillId="2" borderId="0" applyNumberFormat="0" applyBorder="0" applyAlignment="0" applyProtection="0">
      <alignment vertical="center"/>
    </xf>
    <xf numFmtId="0" fontId="7" fillId="0" borderId="0"/>
    <xf numFmtId="0" fontId="34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53" fillId="0" borderId="9" applyNumberFormat="0" applyFill="0" applyAlignment="0" applyProtection="0">
      <alignment vertical="center"/>
    </xf>
    <xf numFmtId="0" fontId="53" fillId="0" borderId="9" applyNumberFormat="0" applyFill="0" applyAlignment="0" applyProtection="0">
      <alignment vertical="center"/>
    </xf>
    <xf numFmtId="0" fontId="50" fillId="4" borderId="0" applyNumberFormat="0" applyBorder="0" applyAlignment="0" applyProtection="0">
      <alignment vertical="center"/>
    </xf>
    <xf numFmtId="0" fontId="53" fillId="0" borderId="9" applyNumberFormat="0" applyFill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53" fillId="0" borderId="9" applyNumberFormat="0" applyFill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49" fillId="0" borderId="7" applyNumberFormat="0" applyFill="0" applyAlignment="0" applyProtection="0">
      <alignment vertical="center"/>
    </xf>
    <xf numFmtId="0" fontId="41" fillId="0" borderId="6" applyNumberFormat="0" applyFill="0" applyAlignment="0" applyProtection="0">
      <alignment vertical="center"/>
    </xf>
    <xf numFmtId="0" fontId="52" fillId="0" borderId="0"/>
    <xf numFmtId="9" fontId="55" fillId="0" borderId="0" applyFont="0" applyFill="0" applyBorder="0" applyAlignment="0" applyProtection="0">
      <alignment vertical="center"/>
    </xf>
    <xf numFmtId="0" fontId="35" fillId="7" borderId="2" applyNumberFormat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5" fillId="7" borderId="2" applyNumberFormat="0" applyAlignment="0" applyProtection="0">
      <alignment vertical="center"/>
    </xf>
    <xf numFmtId="0" fontId="35" fillId="7" borderId="2" applyNumberFormat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56" fillId="4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55" fillId="0" borderId="0" applyFont="0" applyFill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41" fillId="0" borderId="6" applyNumberFormat="0" applyFill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53" fillId="0" borderId="9" applyNumberFormat="0" applyFill="0" applyAlignment="0" applyProtection="0">
      <alignment vertical="center"/>
    </xf>
    <xf numFmtId="0" fontId="53" fillId="0" borderId="9" applyNumberFormat="0" applyFill="0" applyAlignment="0" applyProtection="0">
      <alignment vertical="center"/>
    </xf>
    <xf numFmtId="0" fontId="7" fillId="0" borderId="0"/>
    <xf numFmtId="0" fontId="53" fillId="0" borderId="9" applyNumberFormat="0" applyFill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53" fillId="0" borderId="9" applyNumberFormat="0" applyFill="0" applyAlignment="0" applyProtection="0">
      <alignment vertical="center"/>
    </xf>
    <xf numFmtId="0" fontId="49" fillId="0" borderId="7" applyNumberFormat="0" applyFill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49" fillId="0" borderId="7" applyNumberFormat="0" applyFill="0" applyAlignment="0" applyProtection="0">
      <alignment vertical="center"/>
    </xf>
    <xf numFmtId="0" fontId="49" fillId="0" borderId="7" applyNumberFormat="0" applyFill="0" applyAlignment="0" applyProtection="0">
      <alignment vertical="center"/>
    </xf>
    <xf numFmtId="0" fontId="49" fillId="0" borderId="7" applyNumberFormat="0" applyFill="0" applyAlignment="0" applyProtection="0">
      <alignment vertical="center"/>
    </xf>
    <xf numFmtId="0" fontId="49" fillId="0" borderId="7" applyNumberFormat="0" applyFill="0" applyAlignment="0" applyProtection="0">
      <alignment vertical="center"/>
    </xf>
    <xf numFmtId="0" fontId="49" fillId="0" borderId="7" applyNumberFormat="0" applyFill="0" applyAlignment="0" applyProtection="0">
      <alignment vertical="center"/>
    </xf>
    <xf numFmtId="0" fontId="51" fillId="15" borderId="4" applyNumberFormat="0" applyAlignment="0" applyProtection="0">
      <alignment vertical="center"/>
    </xf>
    <xf numFmtId="0" fontId="41" fillId="0" borderId="6" applyNumberFormat="0" applyFill="0" applyAlignment="0" applyProtection="0">
      <alignment vertical="center"/>
    </xf>
    <xf numFmtId="0" fontId="2" fillId="0" borderId="0"/>
    <xf numFmtId="0" fontId="34" fillId="4" borderId="0" applyNumberFormat="0" applyBorder="0" applyAlignment="0" applyProtection="0">
      <alignment vertical="center"/>
    </xf>
    <xf numFmtId="0" fontId="39" fillId="0" borderId="0"/>
    <xf numFmtId="0" fontId="32" fillId="2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41" fillId="0" borderId="6" applyNumberFormat="0" applyFill="0" applyAlignment="0" applyProtection="0">
      <alignment vertical="center"/>
    </xf>
    <xf numFmtId="0" fontId="41" fillId="0" borderId="6" applyNumberFormat="0" applyFill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7" fillId="0" borderId="0"/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7" fillId="0" borderId="0"/>
    <xf numFmtId="0" fontId="47" fillId="0" borderId="0" applyNumberFormat="0" applyFill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38" fillId="7" borderId="1" applyNumberFormat="0" applyAlignment="0" applyProtection="0">
      <alignment vertical="center"/>
    </xf>
    <xf numFmtId="0" fontId="57" fillId="0" borderId="0"/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46" fillId="0" borderId="5" applyNumberFormat="0" applyFill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63" fillId="0" borderId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50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7" fillId="0" borderId="0">
      <alignment vertical="center"/>
    </xf>
    <xf numFmtId="0" fontId="34" fillId="4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63" fillId="0" borderId="0">
      <alignment vertical="center"/>
    </xf>
    <xf numFmtId="0" fontId="42" fillId="0" borderId="0"/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7" fillId="0" borderId="0"/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7" fillId="0" borderId="0"/>
    <xf numFmtId="0" fontId="34" fillId="4" borderId="0" applyNumberFormat="0" applyBorder="0" applyAlignment="0" applyProtection="0">
      <alignment vertical="center"/>
    </xf>
    <xf numFmtId="0" fontId="58" fillId="2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50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7" fillId="0" borderId="0"/>
    <xf numFmtId="0" fontId="32" fillId="2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176" fontId="7" fillId="0" borderId="0" applyFont="0" applyFill="0" applyBorder="0" applyAlignment="0" applyProtection="0"/>
    <xf numFmtId="0" fontId="34" fillId="4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39" fillId="0" borderId="0"/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7" fillId="0" borderId="0"/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9" fillId="0" borderId="0"/>
    <xf numFmtId="0" fontId="50" fillId="4" borderId="0" applyNumberFormat="0" applyBorder="0" applyAlignment="0" applyProtection="0">
      <alignment vertical="center"/>
    </xf>
    <xf numFmtId="0" fontId="39" fillId="0" borderId="0"/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50" fillId="4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50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7" fillId="0" borderId="0"/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48" fillId="2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43" fontId="7" fillId="0" borderId="0" applyFont="0" applyFill="0" applyBorder="0" applyAlignment="0" applyProtection="0"/>
    <xf numFmtId="0" fontId="34" fillId="4" borderId="0" applyNumberFormat="0" applyBorder="0" applyAlignment="0" applyProtection="0">
      <alignment vertical="center"/>
    </xf>
    <xf numFmtId="0" fontId="2" fillId="0" borderId="0"/>
    <xf numFmtId="0" fontId="32" fillId="2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7" fillId="0" borderId="0"/>
    <xf numFmtId="0" fontId="2" fillId="0" borderId="0">
      <alignment vertical="center"/>
    </xf>
    <xf numFmtId="0" fontId="7" fillId="0" borderId="0"/>
    <xf numFmtId="0" fontId="7" fillId="0" borderId="0"/>
    <xf numFmtId="0" fontId="7" fillId="0" borderId="0"/>
    <xf numFmtId="0" fontId="63" fillId="0" borderId="0">
      <alignment vertical="center"/>
    </xf>
    <xf numFmtId="0" fontId="63" fillId="0" borderId="0">
      <alignment vertical="center"/>
    </xf>
    <xf numFmtId="0" fontId="32" fillId="2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2" fillId="0" borderId="0">
      <alignment vertical="center"/>
    </xf>
    <xf numFmtId="0" fontId="7" fillId="0" borderId="0"/>
    <xf numFmtId="0" fontId="2" fillId="0" borderId="0">
      <alignment vertical="center"/>
    </xf>
    <xf numFmtId="0" fontId="7" fillId="0" borderId="0"/>
    <xf numFmtId="0" fontId="7" fillId="0" borderId="0"/>
    <xf numFmtId="0" fontId="7" fillId="0" borderId="0"/>
    <xf numFmtId="0" fontId="32" fillId="2" borderId="0" applyNumberFormat="0" applyBorder="0" applyAlignment="0" applyProtection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37" fillId="21" borderId="0" applyNumberFormat="0" applyBorder="0" applyAlignment="0" applyProtection="0">
      <alignment vertical="center"/>
    </xf>
    <xf numFmtId="0" fontId="2" fillId="0" borderId="0"/>
    <xf numFmtId="0" fontId="63" fillId="0" borderId="0">
      <alignment vertical="center"/>
    </xf>
    <xf numFmtId="0" fontId="7" fillId="0" borderId="0"/>
    <xf numFmtId="0" fontId="32" fillId="2" borderId="0" applyNumberFormat="0" applyBorder="0" applyAlignment="0" applyProtection="0">
      <alignment vertical="center"/>
    </xf>
    <xf numFmtId="0" fontId="7" fillId="0" borderId="0"/>
    <xf numFmtId="0" fontId="63" fillId="0" borderId="0">
      <alignment vertical="center"/>
    </xf>
    <xf numFmtId="0" fontId="2" fillId="0" borderId="0"/>
    <xf numFmtId="0" fontId="7" fillId="0" borderId="0"/>
    <xf numFmtId="0" fontId="51" fillId="15" borderId="4" applyNumberFormat="0" applyAlignment="0" applyProtection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51" fillId="15" borderId="4" applyNumberFormat="0" applyAlignment="0" applyProtection="0">
      <alignment vertical="center"/>
    </xf>
    <xf numFmtId="0" fontId="39" fillId="0" borderId="0"/>
    <xf numFmtId="0" fontId="7" fillId="0" borderId="0"/>
    <xf numFmtId="0" fontId="39" fillId="0" borderId="0"/>
    <xf numFmtId="0" fontId="32" fillId="2" borderId="0" applyNumberFormat="0" applyBorder="0" applyAlignment="0" applyProtection="0">
      <alignment vertical="center"/>
    </xf>
    <xf numFmtId="0" fontId="39" fillId="0" borderId="0"/>
    <xf numFmtId="0" fontId="32" fillId="2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39" fillId="0" borderId="0"/>
    <xf numFmtId="0" fontId="39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32" fillId="2" borderId="0" applyNumberFormat="0" applyBorder="0" applyAlignment="0" applyProtection="0">
      <alignment vertical="center"/>
    </xf>
    <xf numFmtId="0" fontId="2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2" fillId="0" borderId="0"/>
    <xf numFmtId="0" fontId="7" fillId="0" borderId="0"/>
    <xf numFmtId="0" fontId="32" fillId="2" borderId="0" applyNumberFormat="0" applyBorder="0" applyAlignment="0" applyProtection="0">
      <alignment vertical="center"/>
    </xf>
    <xf numFmtId="0" fontId="7" fillId="0" borderId="0"/>
    <xf numFmtId="0" fontId="32" fillId="2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32" fillId="2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7" fillId="0" borderId="0"/>
    <xf numFmtId="0" fontId="32" fillId="2" borderId="0" applyNumberFormat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32" fillId="2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2" fillId="0" borderId="0">
      <alignment vertical="center"/>
    </xf>
    <xf numFmtId="0" fontId="7" fillId="0" borderId="0"/>
    <xf numFmtId="0" fontId="44" fillId="0" borderId="0"/>
    <xf numFmtId="0" fontId="2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" fillId="0" borderId="0">
      <alignment vertical="center"/>
    </xf>
    <xf numFmtId="0" fontId="2" fillId="3" borderId="3" applyNumberFormat="0" applyFont="0" applyAlignment="0" applyProtection="0">
      <alignment vertical="center"/>
    </xf>
    <xf numFmtId="1" fontId="59" fillId="0" borderId="0"/>
    <xf numFmtId="0" fontId="63" fillId="0" borderId="0">
      <alignment vertical="center"/>
    </xf>
    <xf numFmtId="0" fontId="2" fillId="0" borderId="0">
      <alignment vertical="center"/>
    </xf>
    <xf numFmtId="0" fontId="32" fillId="2" borderId="0" applyNumberFormat="0" applyBorder="0" applyAlignment="0" applyProtection="0">
      <alignment vertical="center"/>
    </xf>
    <xf numFmtId="0" fontId="63" fillId="0" borderId="0">
      <alignment vertical="center"/>
    </xf>
    <xf numFmtId="0" fontId="2" fillId="0" borderId="0">
      <alignment vertical="center"/>
    </xf>
    <xf numFmtId="0" fontId="32" fillId="2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39" fillId="0" borderId="0"/>
    <xf numFmtId="0" fontId="7" fillId="0" borderId="0">
      <alignment vertical="center"/>
    </xf>
    <xf numFmtId="0" fontId="7" fillId="0" borderId="0"/>
    <xf numFmtId="0" fontId="7" fillId="0" borderId="0"/>
    <xf numFmtId="0" fontId="39" fillId="0" borderId="0"/>
    <xf numFmtId="0" fontId="63" fillId="0" borderId="0">
      <alignment vertical="center"/>
    </xf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32" fillId="2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2" fillId="0" borderId="0">
      <alignment vertical="center"/>
    </xf>
    <xf numFmtId="0" fontId="7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7" fillId="0" borderId="0"/>
    <xf numFmtId="0" fontId="39" fillId="0" borderId="0"/>
    <xf numFmtId="0" fontId="7" fillId="0" borderId="0"/>
    <xf numFmtId="0" fontId="7" fillId="0" borderId="0"/>
    <xf numFmtId="0" fontId="7" fillId="0" borderId="0"/>
    <xf numFmtId="0" fontId="2" fillId="0" borderId="0">
      <alignment vertical="center"/>
    </xf>
    <xf numFmtId="0" fontId="7" fillId="0" borderId="0"/>
    <xf numFmtId="0" fontId="32" fillId="2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39" fillId="0" borderId="0"/>
    <xf numFmtId="0" fontId="39" fillId="0" borderId="0"/>
    <xf numFmtId="0" fontId="7" fillId="0" borderId="0">
      <alignment vertical="center"/>
    </xf>
    <xf numFmtId="0" fontId="63" fillId="0" borderId="0"/>
    <xf numFmtId="0" fontId="63" fillId="0" borderId="0"/>
    <xf numFmtId="0" fontId="63" fillId="0" borderId="0"/>
    <xf numFmtId="0" fontId="63" fillId="0" borderId="0"/>
    <xf numFmtId="0" fontId="2" fillId="0" borderId="0"/>
    <xf numFmtId="0" fontId="7" fillId="0" borderId="0"/>
    <xf numFmtId="0" fontId="7" fillId="0" borderId="0"/>
    <xf numFmtId="0" fontId="32" fillId="2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2" fillId="2" borderId="0" applyNumberFormat="0" applyBorder="0" applyAlignment="0" applyProtection="0">
      <alignment vertical="center"/>
    </xf>
    <xf numFmtId="0" fontId="2" fillId="0" borderId="0">
      <alignment vertical="center"/>
    </xf>
    <xf numFmtId="0" fontId="32" fillId="2" borderId="0" applyNumberFormat="0" applyBorder="0" applyAlignment="0" applyProtection="0">
      <alignment vertical="center"/>
    </xf>
    <xf numFmtId="0" fontId="2" fillId="3" borderId="3" applyNumberFormat="0" applyFont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2" fillId="0" borderId="0">
      <alignment vertical="center"/>
    </xf>
    <xf numFmtId="0" fontId="63" fillId="0" borderId="0">
      <alignment vertical="center"/>
    </xf>
    <xf numFmtId="0" fontId="2" fillId="0" borderId="0"/>
    <xf numFmtId="0" fontId="2" fillId="0" borderId="0"/>
    <xf numFmtId="0" fontId="44" fillId="0" borderId="0"/>
    <xf numFmtId="0" fontId="63" fillId="0" borderId="0">
      <alignment vertical="center"/>
    </xf>
    <xf numFmtId="0" fontId="2" fillId="0" borderId="0">
      <alignment vertical="center"/>
    </xf>
    <xf numFmtId="0" fontId="63" fillId="0" borderId="0">
      <alignment vertical="center"/>
    </xf>
    <xf numFmtId="0" fontId="7" fillId="0" borderId="0"/>
    <xf numFmtId="0" fontId="7" fillId="0" borderId="0"/>
    <xf numFmtId="0" fontId="60" fillId="0" borderId="0"/>
    <xf numFmtId="0" fontId="61" fillId="0" borderId="0"/>
    <xf numFmtId="0" fontId="7" fillId="0" borderId="0"/>
    <xf numFmtId="0" fontId="61" fillId="0" borderId="0"/>
    <xf numFmtId="0" fontId="32" fillId="2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38" fillId="7" borderId="1" applyNumberFormat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46" fillId="0" borderId="5" applyNumberFormat="0" applyFill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35" fillId="7" borderId="2" applyNumberFormat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51" fillId="15" borderId="4" applyNumberFormat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48" fillId="2" borderId="0" applyNumberFormat="0" applyBorder="0" applyAlignment="0" applyProtection="0">
      <alignment vertical="center"/>
    </xf>
    <xf numFmtId="0" fontId="48" fillId="2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38" fillId="7" borderId="1" applyNumberFormat="0" applyAlignment="0" applyProtection="0">
      <alignment vertical="center"/>
    </xf>
    <xf numFmtId="0" fontId="38" fillId="7" borderId="1" applyNumberFormat="0" applyAlignment="0" applyProtection="0">
      <alignment vertical="center"/>
    </xf>
    <xf numFmtId="0" fontId="38" fillId="7" borderId="1" applyNumberFormat="0" applyAlignment="0" applyProtection="0">
      <alignment vertical="center"/>
    </xf>
    <xf numFmtId="0" fontId="38" fillId="7" borderId="1" applyNumberFormat="0" applyAlignment="0" applyProtection="0">
      <alignment vertical="center"/>
    </xf>
    <xf numFmtId="0" fontId="38" fillId="7" borderId="1" applyNumberFormat="0" applyAlignment="0" applyProtection="0">
      <alignment vertical="center"/>
    </xf>
    <xf numFmtId="0" fontId="51" fillId="15" borderId="4" applyNumberForma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46" fillId="0" borderId="5" applyNumberFormat="0" applyFill="0" applyAlignment="0" applyProtection="0">
      <alignment vertical="center"/>
    </xf>
    <xf numFmtId="0" fontId="46" fillId="0" borderId="5" applyNumberFormat="0" applyFill="0" applyAlignment="0" applyProtection="0">
      <alignment vertical="center"/>
    </xf>
    <xf numFmtId="0" fontId="46" fillId="0" borderId="5" applyNumberFormat="0" applyFill="0" applyAlignment="0" applyProtection="0">
      <alignment vertical="center"/>
    </xf>
    <xf numFmtId="0" fontId="46" fillId="0" borderId="5" applyNumberFormat="0" applyFill="0" applyAlignment="0" applyProtection="0">
      <alignment vertical="center"/>
    </xf>
    <xf numFmtId="0" fontId="52" fillId="0" borderId="0"/>
    <xf numFmtId="179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177" fontId="7" fillId="0" borderId="0" applyFont="0" applyFill="0" applyBorder="0" applyAlignment="0" applyProtection="0"/>
    <xf numFmtId="177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7" fontId="7" fillId="0" borderId="0" applyFont="0" applyFill="0" applyBorder="0" applyAlignment="0" applyProtection="0">
      <alignment vertical="center"/>
    </xf>
    <xf numFmtId="177" fontId="7" fillId="0" borderId="0" applyFont="0" applyFill="0" applyBorder="0" applyAlignment="0" applyProtection="0">
      <alignment vertical="center"/>
    </xf>
    <xf numFmtId="177" fontId="7" fillId="0" borderId="0" applyFont="0" applyFill="0" applyBorder="0" applyAlignment="0" applyProtection="0">
      <alignment vertical="center"/>
    </xf>
    <xf numFmtId="177" fontId="7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35" fillId="7" borderId="2" applyNumberFormat="0" applyAlignment="0" applyProtection="0">
      <alignment vertical="center"/>
    </xf>
    <xf numFmtId="0" fontId="35" fillId="7" borderId="2" applyNumberFormat="0" applyAlignment="0" applyProtection="0">
      <alignment vertical="center"/>
    </xf>
    <xf numFmtId="0" fontId="35" fillId="7" borderId="2" applyNumberFormat="0" applyAlignment="0" applyProtection="0">
      <alignment vertical="center"/>
    </xf>
    <xf numFmtId="0" fontId="35" fillId="7" borderId="2" applyNumberFormat="0" applyAlignment="0" applyProtection="0">
      <alignment vertical="center"/>
    </xf>
    <xf numFmtId="0" fontId="35" fillId="7" borderId="2" applyNumberFormat="0" applyAlignment="0" applyProtection="0">
      <alignment vertical="center"/>
    </xf>
    <xf numFmtId="0" fontId="36" fillId="5" borderId="1" applyNumberFormat="0" applyAlignment="0" applyProtection="0">
      <alignment vertical="center"/>
    </xf>
    <xf numFmtId="0" fontId="36" fillId="5" borderId="1" applyNumberFormat="0" applyAlignment="0" applyProtection="0">
      <alignment vertical="center"/>
    </xf>
    <xf numFmtId="0" fontId="36" fillId="5" borderId="1" applyNumberFormat="0" applyAlignment="0" applyProtection="0">
      <alignment vertical="center"/>
    </xf>
    <xf numFmtId="0" fontId="36" fillId="5" borderId="1" applyNumberFormat="0" applyAlignment="0" applyProtection="0">
      <alignment vertical="center"/>
    </xf>
    <xf numFmtId="0" fontId="42" fillId="0" borderId="0"/>
    <xf numFmtId="0" fontId="2" fillId="3" borderId="3" applyNumberFormat="0" applyFont="0" applyAlignment="0" applyProtection="0">
      <alignment vertical="center"/>
    </xf>
    <xf numFmtId="0" fontId="2" fillId="3" borderId="3" applyNumberFormat="0" applyFont="0" applyAlignment="0" applyProtection="0">
      <alignment vertical="center"/>
    </xf>
    <xf numFmtId="0" fontId="2" fillId="3" borderId="3" applyNumberFormat="0" applyFont="0" applyAlignment="0" applyProtection="0">
      <alignment vertical="center"/>
    </xf>
  </cellStyleXfs>
  <cellXfs count="442">
    <xf numFmtId="0" fontId="0" fillId="0" borderId="0" xfId="0" applyAlignment="1">
      <alignment vertical="center"/>
    </xf>
    <xf numFmtId="0" fontId="63" fillId="0" borderId="0" xfId="729" applyBorder="1">
      <alignment vertical="center"/>
    </xf>
    <xf numFmtId="0" fontId="63" fillId="0" borderId="0" xfId="729">
      <alignment vertical="center"/>
    </xf>
    <xf numFmtId="0" fontId="2" fillId="0" borderId="0" xfId="729" applyFont="1" applyBorder="1">
      <alignment vertical="center"/>
    </xf>
    <xf numFmtId="0" fontId="3" fillId="0" borderId="0" xfId="729" applyFont="1" applyBorder="1">
      <alignment vertical="center"/>
    </xf>
    <xf numFmtId="0" fontId="5" fillId="13" borderId="0" xfId="729" applyFont="1" applyFill="1" applyBorder="1" applyAlignment="1">
      <alignment vertical="center" wrapText="1"/>
    </xf>
    <xf numFmtId="0" fontId="6" fillId="13" borderId="0" xfId="729" applyFont="1" applyFill="1" applyBorder="1" applyAlignment="1">
      <alignment horizontal="right" wrapText="1"/>
    </xf>
    <xf numFmtId="0" fontId="3" fillId="13" borderId="10" xfId="729" applyFont="1" applyFill="1" applyBorder="1" applyAlignment="1">
      <alignment horizontal="center" vertical="center" wrapText="1"/>
    </xf>
    <xf numFmtId="0" fontId="6" fillId="13" borderId="10" xfId="729" applyNumberFormat="1" applyFont="1" applyFill="1" applyBorder="1" applyAlignment="1" applyProtection="1">
      <alignment horizontal="center" vertical="center"/>
    </xf>
    <xf numFmtId="180" fontId="7" fillId="0" borderId="10" xfId="414" applyNumberFormat="1" applyFont="1" applyFill="1" applyBorder="1" applyAlignment="1">
      <alignment horizontal="right" vertical="center" wrapText="1"/>
    </xf>
    <xf numFmtId="0" fontId="3" fillId="13" borderId="10" xfId="729" applyNumberFormat="1" applyFont="1" applyFill="1" applyBorder="1" applyAlignment="1" applyProtection="1">
      <alignment horizontal="center" vertical="center"/>
    </xf>
    <xf numFmtId="180" fontId="8" fillId="0" borderId="10" xfId="414" applyNumberFormat="1" applyFont="1" applyFill="1" applyBorder="1" applyAlignment="1">
      <alignment horizontal="right" vertical="center" wrapText="1"/>
    </xf>
    <xf numFmtId="0" fontId="63" fillId="0" borderId="0" xfId="321">
      <alignment vertical="center"/>
    </xf>
    <xf numFmtId="0" fontId="3" fillId="0" borderId="0" xfId="321" applyFont="1">
      <alignment vertical="center"/>
    </xf>
    <xf numFmtId="0" fontId="6" fillId="0" borderId="11" xfId="321" applyFont="1" applyFill="1" applyBorder="1" applyAlignment="1">
      <alignment vertical="center"/>
    </xf>
    <xf numFmtId="0" fontId="6" fillId="0" borderId="11" xfId="321" applyFont="1" applyFill="1" applyBorder="1" applyAlignment="1">
      <alignment horizontal="right"/>
    </xf>
    <xf numFmtId="0" fontId="3" fillId="0" borderId="10" xfId="321" applyFont="1" applyFill="1" applyBorder="1" applyAlignment="1">
      <alignment horizontal="center" vertical="center"/>
    </xf>
    <xf numFmtId="0" fontId="3" fillId="0" borderId="10" xfId="321" applyFont="1" applyFill="1" applyBorder="1" applyAlignment="1">
      <alignment horizontal="left" vertical="center"/>
    </xf>
    <xf numFmtId="181" fontId="3" fillId="0" borderId="10" xfId="321" applyNumberFormat="1" applyFont="1" applyFill="1" applyBorder="1" applyAlignment="1">
      <alignment horizontal="right" vertical="center" wrapText="1"/>
    </xf>
    <xf numFmtId="0" fontId="6" fillId="0" borderId="10" xfId="321" applyFont="1" applyFill="1" applyBorder="1" applyAlignment="1">
      <alignment horizontal="left" vertical="center"/>
    </xf>
    <xf numFmtId="181" fontId="6" fillId="0" borderId="10" xfId="321" applyNumberFormat="1" applyFont="1" applyFill="1" applyBorder="1" applyAlignment="1">
      <alignment horizontal="right" vertical="center" wrapText="1"/>
    </xf>
    <xf numFmtId="0" fontId="6" fillId="0" borderId="0" xfId="321" applyFont="1" applyFill="1" applyBorder="1" applyAlignment="1">
      <alignment horizontal="left" vertical="center"/>
    </xf>
    <xf numFmtId="0" fontId="7" fillId="0" borderId="0" xfId="870" applyFont="1" applyFill="1" applyAlignment="1">
      <alignment vertical="center"/>
    </xf>
    <xf numFmtId="0" fontId="7" fillId="0" borderId="0" xfId="156" applyFont="1" applyFill="1">
      <alignment vertical="center"/>
    </xf>
    <xf numFmtId="0" fontId="8" fillId="0" borderId="0" xfId="870" applyFont="1" applyFill="1" applyAlignment="1">
      <alignment vertical="center"/>
    </xf>
    <xf numFmtId="182" fontId="7" fillId="0" borderId="0" xfId="870" applyNumberFormat="1" applyFont="1" applyFill="1" applyAlignment="1">
      <alignment vertical="center"/>
    </xf>
    <xf numFmtId="0" fontId="7" fillId="0" borderId="0" xfId="156" applyFont="1" applyFill="1" applyAlignment="1">
      <alignment horizontal="right"/>
    </xf>
    <xf numFmtId="183" fontId="8" fillId="0" borderId="10" xfId="809" applyNumberFormat="1" applyFont="1" applyFill="1" applyBorder="1" applyAlignment="1">
      <alignment horizontal="center" vertical="center"/>
    </xf>
    <xf numFmtId="0" fontId="8" fillId="0" borderId="10" xfId="156" applyFont="1" applyFill="1" applyBorder="1" applyAlignment="1">
      <alignment horizontal="center" vertical="center" wrapText="1"/>
    </xf>
    <xf numFmtId="0" fontId="8" fillId="0" borderId="10" xfId="870" applyFont="1" applyFill="1" applyBorder="1" applyAlignment="1">
      <alignment horizontal="center" vertical="center" wrapText="1"/>
    </xf>
    <xf numFmtId="0" fontId="8" fillId="0" borderId="10" xfId="156" applyFont="1" applyFill="1" applyBorder="1" applyAlignment="1">
      <alignment horizontal="justify" vertical="center" wrapText="1"/>
    </xf>
    <xf numFmtId="0" fontId="8" fillId="0" borderId="10" xfId="156" applyFont="1" applyFill="1" applyBorder="1" applyAlignment="1">
      <alignment horizontal="right" vertical="center" wrapText="1"/>
    </xf>
    <xf numFmtId="0" fontId="10" fillId="0" borderId="10" xfId="156" applyFont="1" applyFill="1" applyBorder="1" applyAlignment="1">
      <alignment vertical="center" wrapText="1"/>
    </xf>
    <xf numFmtId="0" fontId="7" fillId="0" borderId="10" xfId="156" applyFont="1" applyFill="1" applyBorder="1" applyAlignment="1">
      <alignment horizontal="justify" vertical="center" wrapText="1"/>
    </xf>
    <xf numFmtId="0" fontId="7" fillId="0" borderId="10" xfId="156" applyFont="1" applyFill="1" applyBorder="1" applyAlignment="1">
      <alignment horizontal="right" vertical="center" wrapText="1"/>
    </xf>
    <xf numFmtId="0" fontId="7" fillId="0" borderId="10" xfId="156" applyFont="1" applyFill="1" applyBorder="1">
      <alignment vertical="center"/>
    </xf>
    <xf numFmtId="0" fontId="7" fillId="0" borderId="10" xfId="156" applyFont="1" applyFill="1" applyBorder="1" applyAlignment="1">
      <alignment horizontal="right" vertical="center"/>
    </xf>
    <xf numFmtId="0" fontId="8" fillId="0" borderId="10" xfId="576" applyFont="1" applyFill="1" applyBorder="1" applyAlignment="1">
      <alignment horizontal="justify" vertical="center" wrapText="1"/>
    </xf>
    <xf numFmtId="0" fontId="8" fillId="0" borderId="10" xfId="576" applyFont="1" applyFill="1" applyBorder="1" applyAlignment="1">
      <alignment horizontal="right" vertical="center" wrapText="1"/>
    </xf>
    <xf numFmtId="0" fontId="7" fillId="0" borderId="10" xfId="576" applyFont="1" applyFill="1" applyBorder="1" applyAlignment="1">
      <alignment horizontal="justify" vertical="center" wrapText="1"/>
    </xf>
    <xf numFmtId="0" fontId="7" fillId="0" borderId="10" xfId="576" applyFont="1" applyFill="1" applyBorder="1" applyAlignment="1">
      <alignment horizontal="right" vertical="center" wrapText="1"/>
    </xf>
    <xf numFmtId="0" fontId="7" fillId="0" borderId="10" xfId="156" applyFont="1" applyFill="1" applyBorder="1" applyAlignment="1">
      <alignment vertical="center" wrapText="1"/>
    </xf>
    <xf numFmtId="0" fontId="7" fillId="0" borderId="0" xfId="4" applyFont="1" applyFill="1" applyAlignment="1">
      <alignment vertical="center"/>
    </xf>
    <xf numFmtId="0" fontId="7" fillId="0" borderId="0" xfId="576" applyFont="1" applyFill="1">
      <alignment vertical="center"/>
    </xf>
    <xf numFmtId="182" fontId="7" fillId="0" borderId="0" xfId="4" applyNumberFormat="1" applyFont="1" applyFill="1" applyAlignment="1">
      <alignment vertical="center"/>
    </xf>
    <xf numFmtId="0" fontId="7" fillId="0" borderId="0" xfId="576" applyFont="1" applyFill="1" applyAlignment="1">
      <alignment horizontal="right"/>
    </xf>
    <xf numFmtId="183" fontId="8" fillId="0" borderId="10" xfId="817" applyNumberFormat="1" applyFont="1" applyFill="1" applyBorder="1" applyAlignment="1">
      <alignment horizontal="center" vertical="center"/>
    </xf>
    <xf numFmtId="0" fontId="8" fillId="0" borderId="10" xfId="576" applyFont="1" applyFill="1" applyBorder="1" applyAlignment="1">
      <alignment horizontal="center" vertical="center" wrapText="1"/>
    </xf>
    <xf numFmtId="0" fontId="8" fillId="0" borderId="10" xfId="4" applyFont="1" applyFill="1" applyBorder="1" applyAlignment="1">
      <alignment horizontal="center" vertical="center" wrapText="1"/>
    </xf>
    <xf numFmtId="0" fontId="7" fillId="0" borderId="10" xfId="576" applyFont="1" applyFill="1" applyBorder="1" applyAlignment="1">
      <alignment vertical="center" wrapText="1"/>
    </xf>
    <xf numFmtId="0" fontId="7" fillId="0" borderId="0" xfId="833">
      <alignment vertical="center"/>
    </xf>
    <xf numFmtId="0" fontId="8" fillId="0" borderId="0" xfId="833" applyFont="1">
      <alignment vertical="center"/>
    </xf>
    <xf numFmtId="0" fontId="7" fillId="0" borderId="0" xfId="833" applyAlignment="1">
      <alignment horizontal="right"/>
    </xf>
    <xf numFmtId="0" fontId="11" fillId="0" borderId="10" xfId="833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7" fillId="0" borderId="10" xfId="833" applyBorder="1">
      <alignment vertical="center"/>
    </xf>
    <xf numFmtId="0" fontId="3" fillId="0" borderId="10" xfId="0" applyFont="1" applyBorder="1" applyAlignment="1">
      <alignment horizontal="center" vertical="center"/>
    </xf>
    <xf numFmtId="0" fontId="7" fillId="0" borderId="0" xfId="300" applyFont="1" applyBorder="1">
      <alignment vertical="center"/>
    </xf>
    <xf numFmtId="0" fontId="12" fillId="0" borderId="0" xfId="300" applyFont="1" applyFill="1">
      <alignment vertical="center"/>
    </xf>
    <xf numFmtId="0" fontId="7" fillId="0" borderId="0" xfId="300" applyFont="1" applyFill="1">
      <alignment vertical="center"/>
    </xf>
    <xf numFmtId="0" fontId="7" fillId="0" borderId="0" xfId="300" applyFont="1">
      <alignment vertical="center"/>
    </xf>
    <xf numFmtId="0" fontId="7" fillId="0" borderId="0" xfId="300" applyFont="1" applyBorder="1" applyAlignment="1">
      <alignment horizontal="center" vertical="center"/>
    </xf>
    <xf numFmtId="0" fontId="7" fillId="0" borderId="0" xfId="300" applyFont="1" applyAlignment="1">
      <alignment horizontal="right"/>
    </xf>
    <xf numFmtId="0" fontId="8" fillId="0" borderId="10" xfId="300" applyFont="1" applyBorder="1" applyAlignment="1">
      <alignment horizontal="center" vertical="center"/>
    </xf>
    <xf numFmtId="0" fontId="8" fillId="0" borderId="12" xfId="96" applyFont="1" applyFill="1" applyBorder="1" applyAlignment="1">
      <alignment horizontal="center" vertical="center" wrapText="1"/>
    </xf>
    <xf numFmtId="0" fontId="8" fillId="0" borderId="10" xfId="683" applyFont="1" applyBorder="1" applyAlignment="1">
      <alignment vertical="center"/>
    </xf>
    <xf numFmtId="0" fontId="7" fillId="0" borderId="10" xfId="683" applyFont="1" applyBorder="1" applyAlignment="1">
      <alignment horizontal="right" vertical="center"/>
    </xf>
    <xf numFmtId="0" fontId="7" fillId="0" borderId="10" xfId="683" applyFont="1" applyBorder="1" applyAlignment="1">
      <alignment vertical="center"/>
    </xf>
    <xf numFmtId="0" fontId="7" fillId="0" borderId="13" xfId="683" applyFont="1" applyBorder="1" applyAlignment="1">
      <alignment vertical="center"/>
    </xf>
    <xf numFmtId="0" fontId="8" fillId="0" borderId="10" xfId="683" applyFont="1" applyBorder="1" applyAlignment="1">
      <alignment horizontal="right" vertical="center"/>
    </xf>
    <xf numFmtId="0" fontId="8" fillId="0" borderId="10" xfId="683" applyFont="1" applyFill="1" applyBorder="1" applyAlignment="1">
      <alignment horizontal="center" vertical="center"/>
    </xf>
    <xf numFmtId="0" fontId="7" fillId="0" borderId="0" xfId="300" applyFont="1" applyFill="1" applyAlignment="1">
      <alignment horizontal="center" vertical="center"/>
    </xf>
    <xf numFmtId="0" fontId="8" fillId="0" borderId="0" xfId="300" applyFont="1" applyFill="1" applyAlignment="1">
      <alignment horizontal="center" vertical="center"/>
    </xf>
    <xf numFmtId="0" fontId="13" fillId="0" borderId="0" xfId="300" applyFont="1" applyFill="1">
      <alignment vertical="center"/>
    </xf>
    <xf numFmtId="0" fontId="8" fillId="0" borderId="0" xfId="300" applyFont="1">
      <alignment vertical="center"/>
    </xf>
    <xf numFmtId="0" fontId="8" fillId="0" borderId="0" xfId="300" applyFont="1" applyAlignment="1">
      <alignment horizontal="center" vertical="center"/>
    </xf>
    <xf numFmtId="0" fontId="7" fillId="0" borderId="0" xfId="300" applyFont="1" applyAlignment="1">
      <alignment horizontal="center" vertical="center"/>
    </xf>
    <xf numFmtId="0" fontId="7" fillId="0" borderId="0" xfId="300" applyFont="1" applyFill="1" applyBorder="1" applyAlignment="1">
      <alignment horizontal="center" vertical="center"/>
    </xf>
    <xf numFmtId="0" fontId="7" fillId="0" borderId="0" xfId="300" applyFont="1" applyFill="1" applyAlignment="1">
      <alignment horizontal="right"/>
    </xf>
    <xf numFmtId="0" fontId="8" fillId="0" borderId="10" xfId="300" applyFont="1" applyFill="1" applyBorder="1" applyAlignment="1">
      <alignment horizontal="center" vertical="center"/>
    </xf>
    <xf numFmtId="0" fontId="8" fillId="0" borderId="10" xfId="96" applyFont="1" applyFill="1" applyBorder="1" applyAlignment="1">
      <alignment horizontal="center" vertical="center" wrapText="1"/>
    </xf>
    <xf numFmtId="184" fontId="8" fillId="0" borderId="10" xfId="874" applyNumberFormat="1" applyFont="1" applyFill="1" applyBorder="1" applyAlignment="1">
      <alignment vertical="center"/>
    </xf>
    <xf numFmtId="182" fontId="8" fillId="0" borderId="10" xfId="874" applyNumberFormat="1" applyFont="1" applyFill="1" applyBorder="1" applyAlignment="1">
      <alignment horizontal="right" vertical="center" wrapText="1"/>
    </xf>
    <xf numFmtId="182" fontId="7" fillId="0" borderId="0" xfId="300" applyNumberFormat="1" applyFont="1" applyFill="1">
      <alignment vertical="center"/>
    </xf>
    <xf numFmtId="184" fontId="7" fillId="0" borderId="10" xfId="874" applyNumberFormat="1" applyFont="1" applyFill="1" applyBorder="1" applyAlignment="1">
      <alignment vertical="center"/>
    </xf>
    <xf numFmtId="182" fontId="7" fillId="0" borderId="10" xfId="874" applyNumberFormat="1" applyFont="1" applyFill="1" applyBorder="1" applyAlignment="1">
      <alignment horizontal="right" vertical="center" wrapText="1"/>
    </xf>
    <xf numFmtId="0" fontId="7" fillId="0" borderId="10" xfId="589" applyFont="1" applyBorder="1" applyAlignment="1">
      <alignment vertical="center"/>
    </xf>
    <xf numFmtId="0" fontId="7" fillId="0" borderId="10" xfId="873" applyFont="1" applyFill="1" applyBorder="1" applyAlignment="1">
      <alignment horizontal="left" vertical="center" wrapText="1"/>
    </xf>
    <xf numFmtId="184" fontId="8" fillId="0" borderId="10" xfId="874" applyNumberFormat="1" applyFont="1" applyFill="1" applyBorder="1" applyAlignment="1">
      <alignment horizontal="center" vertical="center"/>
    </xf>
    <xf numFmtId="0" fontId="7" fillId="0" borderId="0" xfId="844" applyFont="1" applyFill="1" applyAlignment="1">
      <alignment vertical="center"/>
    </xf>
    <xf numFmtId="0" fontId="7" fillId="0" borderId="0" xfId="300" applyFill="1">
      <alignment vertical="center"/>
    </xf>
    <xf numFmtId="0" fontId="7" fillId="0" borderId="0" xfId="300">
      <alignment vertical="center"/>
    </xf>
    <xf numFmtId="0" fontId="11" fillId="0" borderId="0" xfId="844" applyFont="1" applyFill="1" applyAlignment="1">
      <alignment vertical="center"/>
    </xf>
    <xf numFmtId="0" fontId="7" fillId="0" borderId="0" xfId="300" applyAlignment="1">
      <alignment horizontal="right"/>
    </xf>
    <xf numFmtId="182" fontId="8" fillId="0" borderId="10" xfId="96" applyNumberFormat="1" applyFont="1" applyFill="1" applyBorder="1" applyAlignment="1">
      <alignment horizontal="center" vertical="center" wrapText="1"/>
    </xf>
    <xf numFmtId="0" fontId="8" fillId="0" borderId="13" xfId="683" applyFont="1" applyBorder="1" applyAlignment="1">
      <alignment vertical="center"/>
    </xf>
    <xf numFmtId="182" fontId="8" fillId="0" borderId="10" xfId="589" applyNumberFormat="1" applyFont="1" applyFill="1" applyBorder="1" applyAlignment="1">
      <alignment horizontal="right" vertical="center" wrapText="1"/>
    </xf>
    <xf numFmtId="182" fontId="7" fillId="0" borderId="10" xfId="589" applyNumberFormat="1" applyFont="1" applyFill="1" applyBorder="1" applyAlignment="1">
      <alignment horizontal="right" vertical="center" wrapText="1"/>
    </xf>
    <xf numFmtId="0" fontId="7" fillId="0" borderId="13" xfId="683" applyFont="1" applyFill="1" applyBorder="1" applyAlignment="1">
      <alignment horizontal="left" vertical="center"/>
    </xf>
    <xf numFmtId="0" fontId="8" fillId="0" borderId="13" xfId="683" applyFont="1" applyFill="1" applyBorder="1" applyAlignment="1">
      <alignment horizontal="center" vertical="center"/>
    </xf>
    <xf numFmtId="0" fontId="8" fillId="0" borderId="10" xfId="589" applyFont="1" applyBorder="1" applyAlignment="1">
      <alignment vertical="center"/>
    </xf>
    <xf numFmtId="0" fontId="7" fillId="0" borderId="10" xfId="589" applyBorder="1" applyAlignment="1">
      <alignment vertical="center"/>
    </xf>
    <xf numFmtId="0" fontId="7" fillId="0" borderId="10" xfId="589" applyFill="1" applyBorder="1" applyAlignment="1">
      <alignment vertical="center"/>
    </xf>
    <xf numFmtId="0" fontId="7" fillId="0" borderId="10" xfId="589" applyFont="1" applyFill="1" applyBorder="1" applyAlignment="1">
      <alignment vertical="center"/>
    </xf>
    <xf numFmtId="0" fontId="8" fillId="0" borderId="10" xfId="589" applyFont="1" applyBorder="1" applyAlignment="1">
      <alignment horizontal="center" vertical="center"/>
    </xf>
    <xf numFmtId="0" fontId="14" fillId="0" borderId="0" xfId="729" applyFont="1" applyBorder="1">
      <alignment vertical="center"/>
    </xf>
    <xf numFmtId="0" fontId="6" fillId="13" borderId="11" xfId="729" applyFont="1" applyFill="1" applyBorder="1" applyAlignment="1">
      <alignment vertical="center"/>
    </xf>
    <xf numFmtId="0" fontId="6" fillId="13" borderId="11" xfId="729" applyFont="1" applyFill="1" applyBorder="1" applyAlignment="1">
      <alignment horizontal="right"/>
    </xf>
    <xf numFmtId="0" fontId="3" fillId="0" borderId="10" xfId="414" applyFont="1" applyFill="1" applyBorder="1" applyAlignment="1">
      <alignment horizontal="center" vertical="center"/>
    </xf>
    <xf numFmtId="0" fontId="3" fillId="0" borderId="10" xfId="414" applyFont="1" applyFill="1" applyBorder="1" applyAlignment="1">
      <alignment horizontal="left" vertical="center"/>
    </xf>
    <xf numFmtId="181" fontId="3" fillId="0" borderId="10" xfId="729" applyNumberFormat="1" applyFont="1" applyFill="1" applyBorder="1" applyAlignment="1">
      <alignment horizontal="right" vertical="center" wrapText="1"/>
    </xf>
    <xf numFmtId="0" fontId="6" fillId="0" borderId="10" xfId="414" applyFont="1" applyFill="1" applyBorder="1" applyAlignment="1">
      <alignment horizontal="left" vertical="center"/>
    </xf>
    <xf numFmtId="181" fontId="6" fillId="0" borderId="10" xfId="729" applyNumberFormat="1" applyFont="1" applyFill="1" applyBorder="1" applyAlignment="1">
      <alignment horizontal="right" vertical="center" wrapText="1"/>
    </xf>
    <xf numFmtId="181" fontId="3" fillId="0" borderId="10" xfId="729" applyNumberFormat="1" applyFont="1" applyFill="1" applyBorder="1" applyAlignment="1" applyProtection="1">
      <alignment vertical="center" wrapText="1"/>
    </xf>
    <xf numFmtId="0" fontId="6" fillId="13" borderId="0" xfId="729" applyFont="1" applyFill="1" applyBorder="1">
      <alignment vertical="center"/>
    </xf>
    <xf numFmtId="0" fontId="6" fillId="13" borderId="0" xfId="729" applyFont="1" applyFill="1" applyBorder="1" applyAlignment="1">
      <alignment horizontal="left" vertical="center" wrapText="1"/>
    </xf>
    <xf numFmtId="0" fontId="15" fillId="13" borderId="0" xfId="729" applyFont="1" applyFill="1" applyBorder="1">
      <alignment vertical="center"/>
    </xf>
    <xf numFmtId="0" fontId="6" fillId="13" borderId="0" xfId="729" applyFont="1" applyFill="1" applyBorder="1" applyAlignment="1">
      <alignment horizontal="left" vertical="center"/>
    </xf>
    <xf numFmtId="0" fontId="7" fillId="0" borderId="0" xfId="292" applyFont="1"/>
    <xf numFmtId="0" fontId="7" fillId="13" borderId="0" xfId="292" applyFill="1"/>
    <xf numFmtId="0" fontId="7" fillId="0" borderId="0" xfId="292"/>
    <xf numFmtId="0" fontId="8" fillId="13" borderId="0" xfId="292" applyFont="1" applyFill="1" applyAlignment="1">
      <alignment vertical="center"/>
    </xf>
    <xf numFmtId="0" fontId="16" fillId="13" borderId="0" xfId="292" applyFont="1" applyFill="1"/>
    <xf numFmtId="0" fontId="7" fillId="13" borderId="11" xfId="292" applyFont="1" applyFill="1" applyBorder="1" applyAlignment="1">
      <alignment horizontal="right"/>
    </xf>
    <xf numFmtId="0" fontId="8" fillId="13" borderId="10" xfId="292" applyFont="1" applyFill="1" applyBorder="1" applyAlignment="1">
      <alignment horizontal="center" vertical="center"/>
    </xf>
    <xf numFmtId="3" fontId="17" fillId="13" borderId="10" xfId="292" applyNumberFormat="1" applyFont="1" applyFill="1" applyBorder="1" applyAlignment="1" applyProtection="1">
      <alignment horizontal="left" vertical="center"/>
    </xf>
    <xf numFmtId="1" fontId="8" fillId="13" borderId="10" xfId="292" applyNumberFormat="1" applyFont="1" applyFill="1" applyBorder="1" applyAlignment="1" applyProtection="1">
      <alignment horizontal="right" vertical="center"/>
    </xf>
    <xf numFmtId="0" fontId="7" fillId="0" borderId="10" xfId="658" applyFill="1" applyBorder="1" applyAlignment="1">
      <alignment horizontal="left" vertical="center"/>
    </xf>
    <xf numFmtId="1" fontId="7" fillId="13" borderId="10" xfId="292" applyNumberFormat="1" applyFont="1" applyFill="1" applyBorder="1" applyAlignment="1">
      <alignment horizontal="right" vertical="center"/>
    </xf>
    <xf numFmtId="0" fontId="7" fillId="0" borderId="10" xfId="658" applyFont="1" applyFill="1" applyBorder="1" applyAlignment="1">
      <alignment horizontal="left" vertical="center"/>
    </xf>
    <xf numFmtId="0" fontId="7" fillId="0" borderId="0" xfId="292" applyFill="1"/>
    <xf numFmtId="0" fontId="8" fillId="0" borderId="0" xfId="292" applyFont="1" applyFill="1" applyAlignment="1">
      <alignment vertical="center"/>
    </xf>
    <xf numFmtId="0" fontId="16" fillId="0" borderId="0" xfId="292" applyFont="1" applyFill="1"/>
    <xf numFmtId="183" fontId="7" fillId="0" borderId="0" xfId="658" applyNumberFormat="1" applyFont="1" applyFill="1" applyAlignment="1">
      <alignment horizontal="right" wrapText="1"/>
    </xf>
    <xf numFmtId="0" fontId="17" fillId="0" borderId="10" xfId="292" applyFont="1" applyFill="1" applyBorder="1" applyAlignment="1">
      <alignment horizontal="center" vertical="center"/>
    </xf>
    <xf numFmtId="0" fontId="17" fillId="0" borderId="10" xfId="292" applyNumberFormat="1" applyFont="1" applyFill="1" applyBorder="1" applyAlignment="1" applyProtection="1">
      <alignment horizontal="left" vertical="center"/>
    </xf>
    <xf numFmtId="1" fontId="8" fillId="0" borderId="10" xfId="292" applyNumberFormat="1" applyFont="1" applyFill="1" applyBorder="1" applyAlignment="1" applyProtection="1">
      <alignment horizontal="right" vertical="center"/>
    </xf>
    <xf numFmtId="185" fontId="7" fillId="0" borderId="10" xfId="779" applyNumberFormat="1" applyFont="1" applyFill="1" applyBorder="1" applyAlignment="1">
      <alignment horizontal="right" vertical="center" wrapText="1"/>
    </xf>
    <xf numFmtId="0" fontId="7" fillId="0" borderId="10" xfId="292" applyFont="1" applyFill="1" applyBorder="1" applyAlignment="1">
      <alignment horizontal="right" vertical="center"/>
    </xf>
    <xf numFmtId="0" fontId="7" fillId="0" borderId="10" xfId="292" applyFont="1" applyFill="1" applyBorder="1" applyAlignment="1">
      <alignment horizontal="right" vertical="center" wrapText="1"/>
    </xf>
    <xf numFmtId="0" fontId="7" fillId="0" borderId="0" xfId="846" applyFont="1" applyFill="1" applyAlignment="1">
      <alignment vertical="center"/>
    </xf>
    <xf numFmtId="185" fontId="7" fillId="0" borderId="0" xfId="292" applyNumberFormat="1" applyAlignment="1">
      <alignment horizontal="center"/>
    </xf>
    <xf numFmtId="0" fontId="8" fillId="0" borderId="0" xfId="846" applyFont="1" applyFill="1" applyAlignment="1">
      <alignment vertical="center"/>
    </xf>
    <xf numFmtId="182" fontId="7" fillId="0" borderId="0" xfId="846" applyNumberFormat="1" applyFont="1" applyFill="1" applyAlignment="1">
      <alignment vertical="center"/>
    </xf>
    <xf numFmtId="0" fontId="16" fillId="0" borderId="0" xfId="779" applyFont="1" applyFill="1" applyAlignment="1">
      <alignment vertical="center"/>
    </xf>
    <xf numFmtId="185" fontId="18" fillId="0" borderId="0" xfId="779" applyNumberFormat="1" applyFont="1" applyFill="1" applyAlignment="1">
      <alignment horizontal="center" vertical="center"/>
    </xf>
    <xf numFmtId="0" fontId="18" fillId="0" borderId="0" xfId="779" applyFont="1" applyFill="1" applyAlignment="1">
      <alignment vertical="center"/>
    </xf>
    <xf numFmtId="183" fontId="7" fillId="0" borderId="0" xfId="658" applyNumberFormat="1" applyFont="1" applyAlignment="1">
      <alignment horizontal="right" wrapText="1"/>
    </xf>
    <xf numFmtId="0" fontId="8" fillId="0" borderId="10" xfId="499" applyFont="1" applyFill="1" applyBorder="1" applyAlignment="1">
      <alignment horizontal="center" vertical="center"/>
    </xf>
    <xf numFmtId="185" fontId="8" fillId="0" borderId="10" xfId="499" applyNumberFormat="1" applyFont="1" applyFill="1" applyBorder="1" applyAlignment="1">
      <alignment horizontal="center" vertical="center"/>
    </xf>
    <xf numFmtId="0" fontId="8" fillId="0" borderId="10" xfId="779" applyFont="1" applyFill="1" applyBorder="1" applyAlignment="1">
      <alignment horizontal="left" vertical="center"/>
    </xf>
    <xf numFmtId="185" fontId="8" fillId="0" borderId="10" xfId="499" applyNumberFormat="1" applyFont="1" applyFill="1" applyBorder="1" applyAlignment="1">
      <alignment horizontal="right" vertical="center" wrapText="1"/>
    </xf>
    <xf numFmtId="185" fontId="8" fillId="0" borderId="10" xfId="845" applyNumberFormat="1" applyFont="1" applyFill="1" applyBorder="1" applyAlignment="1">
      <alignment horizontal="right" vertical="center" wrapText="1"/>
    </xf>
    <xf numFmtId="0" fontId="3" fillId="0" borderId="10" xfId="779" applyFont="1" applyBorder="1" applyAlignment="1">
      <alignment horizontal="left" vertical="center"/>
    </xf>
    <xf numFmtId="185" fontId="8" fillId="0" borderId="10" xfId="779" applyNumberFormat="1" applyFont="1" applyFill="1" applyBorder="1" applyAlignment="1">
      <alignment horizontal="right" vertical="center" wrapText="1"/>
    </xf>
    <xf numFmtId="186" fontId="3" fillId="0" borderId="10" xfId="779" applyNumberFormat="1" applyFont="1" applyBorder="1" applyAlignment="1">
      <alignment vertical="center"/>
    </xf>
    <xf numFmtId="185" fontId="8" fillId="0" borderId="10" xfId="292" applyNumberFormat="1" applyFont="1" applyBorder="1" applyAlignment="1">
      <alignment horizontal="right" vertical="center" wrapText="1"/>
    </xf>
    <xf numFmtId="186" fontId="3" fillId="0" borderId="10" xfId="779" applyNumberFormat="1" applyFont="1" applyFill="1" applyBorder="1" applyAlignment="1">
      <alignment vertical="center"/>
    </xf>
    <xf numFmtId="185" fontId="8" fillId="0" borderId="10" xfId="702" applyNumberFormat="1" applyFont="1" applyFill="1" applyBorder="1" applyAlignment="1">
      <alignment horizontal="right" vertical="center" wrapText="1"/>
    </xf>
    <xf numFmtId="0" fontId="6" fillId="0" borderId="10" xfId="779" applyFont="1" applyFill="1" applyBorder="1" applyAlignment="1">
      <alignment vertical="center"/>
    </xf>
    <xf numFmtId="186" fontId="6" fillId="0" borderId="10" xfId="779" applyNumberFormat="1" applyFont="1" applyBorder="1" applyAlignment="1">
      <alignment horizontal="left" vertical="center"/>
    </xf>
    <xf numFmtId="0" fontId="8" fillId="0" borderId="10" xfId="779" applyFont="1" applyFill="1" applyBorder="1" applyAlignment="1">
      <alignment horizontal="center" vertical="center"/>
    </xf>
    <xf numFmtId="0" fontId="7" fillId="0" borderId="0" xfId="809">
      <alignment vertical="center"/>
    </xf>
    <xf numFmtId="183" fontId="7" fillId="0" borderId="0" xfId="809" applyNumberFormat="1" applyFont="1" applyAlignment="1"/>
    <xf numFmtId="183" fontId="7" fillId="0" borderId="0" xfId="809" applyNumberFormat="1" applyFont="1" applyAlignment="1">
      <alignment vertical="center"/>
    </xf>
    <xf numFmtId="183" fontId="8" fillId="0" borderId="10" xfId="809" applyNumberFormat="1" applyFont="1" applyBorder="1" applyAlignment="1">
      <alignment horizontal="center" vertical="center"/>
    </xf>
    <xf numFmtId="0" fontId="8" fillId="0" borderId="10" xfId="750" applyFont="1" applyFill="1" applyBorder="1" applyAlignment="1">
      <alignment horizontal="center" vertical="center"/>
    </xf>
    <xf numFmtId="0" fontId="19" fillId="0" borderId="10" xfId="779" applyFont="1" applyBorder="1" applyAlignment="1">
      <alignment horizontal="left" vertical="center"/>
    </xf>
    <xf numFmtId="0" fontId="20" fillId="13" borderId="10" xfId="0" applyFont="1" applyFill="1" applyBorder="1" applyAlignment="1">
      <alignment vertical="center"/>
    </xf>
    <xf numFmtId="183" fontId="2" fillId="0" borderId="10" xfId="658" applyNumberFormat="1" applyFont="1" applyBorder="1" applyAlignment="1">
      <alignment vertical="center" wrapText="1"/>
    </xf>
    <xf numFmtId="183" fontId="2" fillId="0" borderId="10" xfId="658" applyNumberFormat="1" applyFont="1" applyBorder="1" applyAlignment="1">
      <alignment vertical="center"/>
    </xf>
    <xf numFmtId="0" fontId="6" fillId="0" borderId="10" xfId="750" applyFont="1" applyFill="1" applyBorder="1" applyAlignment="1">
      <alignment horizontal="right" vertical="center"/>
    </xf>
    <xf numFmtId="3" fontId="20" fillId="0" borderId="10" xfId="0" applyNumberFormat="1" applyFont="1" applyFill="1" applyBorder="1" applyAlignment="1" applyProtection="1">
      <alignment horizontal="left" vertical="center"/>
    </xf>
    <xf numFmtId="185" fontId="6" fillId="0" borderId="10" xfId="658" applyNumberFormat="1" applyFont="1" applyFill="1" applyBorder="1" applyAlignment="1" applyProtection="1">
      <alignment vertical="center" wrapText="1"/>
    </xf>
    <xf numFmtId="0" fontId="20" fillId="0" borderId="10" xfId="0" applyFont="1" applyFill="1" applyBorder="1" applyAlignment="1">
      <alignment horizontal="right" vertical="center"/>
    </xf>
    <xf numFmtId="185" fontId="2" fillId="0" borderId="10" xfId="658" applyNumberFormat="1" applyFont="1" applyFill="1" applyBorder="1" applyAlignment="1" applyProtection="1">
      <alignment vertical="center" wrapText="1"/>
    </xf>
    <xf numFmtId="3" fontId="20" fillId="13" borderId="10" xfId="0" applyNumberFormat="1" applyFont="1" applyFill="1" applyBorder="1" applyAlignment="1" applyProtection="1">
      <alignment vertical="center"/>
    </xf>
    <xf numFmtId="0" fontId="20" fillId="0" borderId="10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3" fontId="20" fillId="0" borderId="10" xfId="0" applyNumberFormat="1" applyFont="1" applyFill="1" applyBorder="1" applyAlignment="1" applyProtection="1">
      <alignment vertical="center"/>
    </xf>
    <xf numFmtId="0" fontId="20" fillId="0" borderId="10" xfId="0" applyFont="1" applyFill="1" applyBorder="1" applyAlignment="1">
      <alignment horizontal="center" vertical="center"/>
    </xf>
    <xf numFmtId="0" fontId="8" fillId="0" borderId="10" xfId="658" applyFont="1" applyBorder="1" applyAlignment="1">
      <alignment horizontal="center" vertical="center"/>
    </xf>
    <xf numFmtId="0" fontId="20" fillId="0" borderId="10" xfId="809" applyFont="1" applyBorder="1">
      <alignment vertical="center"/>
    </xf>
    <xf numFmtId="183" fontId="7" fillId="0" borderId="0" xfId="414" applyNumberFormat="1" applyFont="1" applyAlignment="1">
      <alignment vertical="center"/>
    </xf>
    <xf numFmtId="183" fontId="7" fillId="0" borderId="0" xfId="414" applyNumberFormat="1" applyFont="1" applyFill="1" applyAlignment="1">
      <alignment vertical="center"/>
    </xf>
    <xf numFmtId="183" fontId="7" fillId="0" borderId="0" xfId="414" applyNumberFormat="1" applyFont="1"/>
    <xf numFmtId="0" fontId="21" fillId="0" borderId="0" xfId="844" applyFont="1" applyFill="1" applyAlignment="1">
      <alignment vertical="center"/>
    </xf>
    <xf numFmtId="182" fontId="7" fillId="0" borderId="0" xfId="844" applyNumberFormat="1" applyFont="1" applyFill="1" applyAlignment="1">
      <alignment vertical="center"/>
    </xf>
    <xf numFmtId="183" fontId="7" fillId="0" borderId="0" xfId="414" applyNumberFormat="1" applyFont="1" applyAlignment="1">
      <alignment horizontal="right" vertical="center"/>
    </xf>
    <xf numFmtId="183" fontId="8" fillId="0" borderId="10" xfId="414" applyNumberFormat="1" applyFont="1" applyBorder="1" applyAlignment="1">
      <alignment horizontal="center" vertical="center"/>
    </xf>
    <xf numFmtId="0" fontId="8" fillId="0" borderId="10" xfId="702" applyFont="1" applyFill="1" applyBorder="1" applyAlignment="1">
      <alignment horizontal="center" vertical="center"/>
    </xf>
    <xf numFmtId="0" fontId="6" fillId="0" borderId="10" xfId="414" applyFont="1" applyFill="1" applyBorder="1" applyAlignment="1">
      <alignment horizontal="left" vertical="center" wrapText="1"/>
    </xf>
    <xf numFmtId="185" fontId="6" fillId="0" borderId="10" xfId="414" applyNumberFormat="1" applyFont="1" applyFill="1" applyBorder="1" applyAlignment="1">
      <alignment horizontal="right" vertical="center" wrapText="1"/>
    </xf>
    <xf numFmtId="185" fontId="6" fillId="0" borderId="10" xfId="414" applyNumberFormat="1" applyFont="1" applyFill="1" applyBorder="1" applyAlignment="1" applyProtection="1">
      <alignment vertical="center" wrapText="1"/>
    </xf>
    <xf numFmtId="0" fontId="3" fillId="0" borderId="10" xfId="414" applyFont="1" applyBorder="1" applyAlignment="1">
      <alignment horizontal="center" vertical="center"/>
    </xf>
    <xf numFmtId="185" fontId="3" fillId="0" borderId="10" xfId="414" applyNumberFormat="1" applyFont="1" applyFill="1" applyBorder="1" applyAlignment="1" applyProtection="1">
      <alignment horizontal="right" vertical="center" wrapText="1"/>
    </xf>
    <xf numFmtId="0" fontId="0" fillId="0" borderId="0" xfId="0" applyAlignment="1"/>
    <xf numFmtId="185" fontId="0" fillId="0" borderId="0" xfId="0" applyNumberFormat="1" applyAlignment="1">
      <alignment horizontal="center"/>
    </xf>
    <xf numFmtId="0" fontId="21" fillId="0" borderId="0" xfId="871" applyFont="1" applyFill="1" applyAlignment="1">
      <alignment vertical="center"/>
    </xf>
    <xf numFmtId="182" fontId="7" fillId="0" borderId="0" xfId="871" applyNumberFormat="1" applyFont="1" applyFill="1" applyAlignment="1">
      <alignment vertical="center"/>
    </xf>
    <xf numFmtId="0" fontId="7" fillId="0" borderId="0" xfId="871" applyFont="1" applyFill="1" applyAlignment="1">
      <alignment vertical="center"/>
    </xf>
    <xf numFmtId="0" fontId="16" fillId="0" borderId="0" xfId="702" applyFont="1" applyFill="1" applyAlignment="1">
      <alignment vertical="center"/>
    </xf>
    <xf numFmtId="185" fontId="18" fillId="0" borderId="0" xfId="702" applyNumberFormat="1" applyFont="1" applyFill="1" applyAlignment="1">
      <alignment horizontal="center" vertical="center"/>
    </xf>
    <xf numFmtId="0" fontId="18" fillId="0" borderId="0" xfId="702" applyFont="1" applyFill="1" applyAlignment="1">
      <alignment vertical="center"/>
    </xf>
    <xf numFmtId="183" fontId="7" fillId="0" borderId="0" xfId="414" applyNumberFormat="1" applyFont="1" applyAlignment="1">
      <alignment horizontal="right" wrapText="1"/>
    </xf>
    <xf numFmtId="0" fontId="8" fillId="0" borderId="10" xfId="845" applyFont="1" applyFill="1" applyBorder="1" applyAlignment="1">
      <alignment horizontal="center" vertical="center"/>
    </xf>
    <xf numFmtId="185" fontId="8" fillId="0" borderId="10" xfId="845" applyNumberFormat="1" applyFont="1" applyFill="1" applyBorder="1" applyAlignment="1">
      <alignment horizontal="center" vertical="center"/>
    </xf>
    <xf numFmtId="0" fontId="8" fillId="0" borderId="10" xfId="702" applyFont="1" applyFill="1" applyBorder="1" applyAlignment="1">
      <alignment horizontal="left" vertical="center"/>
    </xf>
    <xf numFmtId="0" fontId="3" fillId="0" borderId="10" xfId="702" applyFont="1" applyFill="1" applyBorder="1" applyAlignment="1">
      <alignment horizontal="left" vertical="center"/>
    </xf>
    <xf numFmtId="0" fontId="3" fillId="0" borderId="10" xfId="702" applyFont="1" applyFill="1" applyBorder="1" applyAlignment="1">
      <alignment vertical="center"/>
    </xf>
    <xf numFmtId="186" fontId="3" fillId="0" borderId="10" xfId="702" applyNumberFormat="1" applyFont="1" applyFill="1" applyBorder="1" applyAlignment="1">
      <alignment horizontal="left" vertical="center"/>
    </xf>
    <xf numFmtId="186" fontId="3" fillId="0" borderId="10" xfId="702" applyNumberFormat="1" applyFont="1" applyFill="1" applyBorder="1" applyAlignment="1">
      <alignment vertical="center"/>
    </xf>
    <xf numFmtId="185" fontId="8" fillId="0" borderId="10" xfId="295" applyNumberFormat="1" applyFont="1" applyFill="1" applyBorder="1" applyAlignment="1">
      <alignment horizontal="right" vertical="center" wrapText="1"/>
    </xf>
    <xf numFmtId="186" fontId="6" fillId="0" borderId="10" xfId="702" applyNumberFormat="1" applyFont="1" applyFill="1" applyBorder="1" applyAlignment="1">
      <alignment horizontal="left" vertical="center"/>
    </xf>
    <xf numFmtId="185" fontId="7" fillId="0" borderId="10" xfId="702" applyNumberFormat="1" applyFont="1" applyFill="1" applyBorder="1" applyAlignment="1">
      <alignment horizontal="right" vertical="center" wrapText="1"/>
    </xf>
    <xf numFmtId="185" fontId="7" fillId="0" borderId="10" xfId="295" applyNumberFormat="1" applyFont="1" applyFill="1" applyBorder="1" applyAlignment="1">
      <alignment horizontal="right" vertical="center" wrapText="1"/>
    </xf>
    <xf numFmtId="0" fontId="7" fillId="0" borderId="10" xfId="295" applyFont="1" applyFill="1" applyBorder="1"/>
    <xf numFmtId="0" fontId="7" fillId="0" borderId="0" xfId="844" applyFont="1" applyFill="1" applyBorder="1" applyAlignment="1">
      <alignment vertical="center" wrapText="1"/>
    </xf>
    <xf numFmtId="183" fontId="6" fillId="0" borderId="10" xfId="414" applyNumberFormat="1" applyFont="1" applyBorder="1" applyAlignment="1">
      <alignment horizontal="left" vertical="center" wrapText="1"/>
    </xf>
    <xf numFmtId="0" fontId="20" fillId="13" borderId="15" xfId="0" applyFont="1" applyFill="1" applyBorder="1" applyAlignment="1">
      <alignment horizontal="right" vertical="center"/>
    </xf>
    <xf numFmtId="0" fontId="6" fillId="0" borderId="10" xfId="414" applyFont="1" applyBorder="1" applyAlignment="1">
      <alignment horizontal="left" vertical="center" wrapText="1"/>
    </xf>
    <xf numFmtId="183" fontId="6" fillId="0" borderId="10" xfId="414" applyNumberFormat="1" applyFont="1" applyBorder="1" applyAlignment="1">
      <alignment horizontal="left" vertical="center"/>
    </xf>
    <xf numFmtId="0" fontId="20" fillId="0" borderId="10" xfId="0" applyFont="1" applyFill="1" applyBorder="1" applyAlignment="1">
      <alignment vertical="center"/>
    </xf>
    <xf numFmtId="0" fontId="6" fillId="0" borderId="10" xfId="414" applyFont="1" applyBorder="1" applyAlignment="1">
      <alignment horizontal="left" vertical="center"/>
    </xf>
    <xf numFmtId="0" fontId="0" fillId="0" borderId="10" xfId="0" applyFont="1" applyFill="1" applyBorder="1" applyAlignment="1">
      <alignment vertical="center"/>
    </xf>
    <xf numFmtId="0" fontId="3" fillId="0" borderId="10" xfId="729" applyFont="1" applyFill="1" applyBorder="1" applyAlignment="1">
      <alignment horizontal="right" vertical="center" wrapText="1"/>
    </xf>
    <xf numFmtId="0" fontId="6" fillId="0" borderId="10" xfId="729" applyFont="1" applyFill="1" applyBorder="1" applyAlignment="1">
      <alignment horizontal="right" vertical="center" wrapText="1"/>
    </xf>
    <xf numFmtId="0" fontId="3" fillId="0" borderId="10" xfId="729" applyNumberFormat="1" applyFont="1" applyFill="1" applyBorder="1" applyAlignment="1" applyProtection="1">
      <alignment vertical="center" wrapText="1"/>
    </xf>
    <xf numFmtId="0" fontId="10" fillId="0" borderId="0" xfId="414" applyFont="1" applyFill="1" applyAlignment="1">
      <alignment horizontal="center" vertical="center" wrapText="1"/>
    </xf>
    <xf numFmtId="0" fontId="10" fillId="0" borderId="0" xfId="414" applyFont="1" applyFill="1"/>
    <xf numFmtId="0" fontId="7" fillId="0" borderId="0" xfId="414" applyFont="1" applyFill="1" applyBorder="1"/>
    <xf numFmtId="0" fontId="10" fillId="0" borderId="0" xfId="414" applyFont="1" applyFill="1" applyBorder="1" applyAlignment="1">
      <alignment horizontal="center"/>
    </xf>
    <xf numFmtId="0" fontId="7" fillId="0" borderId="0" xfId="414" applyFont="1" applyFill="1"/>
    <xf numFmtId="0" fontId="7" fillId="0" borderId="0" xfId="414" applyFont="1" applyFill="1" applyAlignment="1">
      <alignment horizontal="center"/>
    </xf>
    <xf numFmtId="0" fontId="10" fillId="0" borderId="0" xfId="414" applyFont="1" applyFill="1" applyBorder="1" applyAlignment="1">
      <alignment horizontal="center" vertical="center" wrapText="1"/>
    </xf>
    <xf numFmtId="0" fontId="22" fillId="0" borderId="0" xfId="414" applyFont="1" applyFill="1" applyBorder="1" applyAlignment="1">
      <alignment horizontal="center" vertical="center" wrapText="1"/>
    </xf>
    <xf numFmtId="0" fontId="8" fillId="0" borderId="0" xfId="414" applyFont="1" applyFill="1" applyBorder="1" applyAlignment="1">
      <alignment horizontal="left" vertical="center" wrapText="1"/>
    </xf>
    <xf numFmtId="0" fontId="10" fillId="0" borderId="0" xfId="414" applyFont="1" applyFill="1" applyAlignment="1">
      <alignment horizontal="right" vertical="center" wrapText="1"/>
    </xf>
    <xf numFmtId="0" fontId="10" fillId="0" borderId="0" xfId="414" applyFont="1" applyFill="1" applyBorder="1"/>
    <xf numFmtId="0" fontId="8" fillId="0" borderId="0" xfId="414" applyFont="1" applyFill="1" applyBorder="1" applyAlignment="1">
      <alignment horizontal="center" vertical="center" wrapText="1"/>
    </xf>
    <xf numFmtId="0" fontId="8" fillId="0" borderId="10" xfId="414" applyFont="1" applyFill="1" applyBorder="1" applyAlignment="1">
      <alignment horizontal="center" vertical="center" wrapText="1"/>
    </xf>
    <xf numFmtId="0" fontId="8" fillId="13" borderId="10" xfId="414" applyFont="1" applyFill="1" applyBorder="1" applyAlignment="1">
      <alignment horizontal="center" vertical="center" wrapText="1"/>
    </xf>
    <xf numFmtId="0" fontId="8" fillId="13" borderId="10" xfId="414" applyFont="1" applyFill="1" applyBorder="1" applyAlignment="1">
      <alignment horizontal="right" vertical="center" wrapText="1"/>
    </xf>
    <xf numFmtId="0" fontId="8" fillId="13" borderId="10" xfId="414" applyFont="1" applyFill="1" applyBorder="1" applyAlignment="1">
      <alignment horizontal="left" vertical="center" wrapText="1"/>
    </xf>
    <xf numFmtId="0" fontId="8" fillId="13" borderId="10" xfId="414" applyFont="1" applyFill="1" applyBorder="1" applyAlignment="1">
      <alignment vertical="center" wrapText="1"/>
    </xf>
    <xf numFmtId="0" fontId="7" fillId="0" borderId="0" xfId="811" applyAlignment="1">
      <alignment horizontal="left"/>
    </xf>
    <xf numFmtId="0" fontId="7" fillId="0" borderId="0" xfId="811" applyAlignment="1"/>
    <xf numFmtId="0" fontId="8" fillId="0" borderId="0" xfId="844" applyFont="1" applyFill="1" applyAlignment="1">
      <alignment vertical="center"/>
    </xf>
    <xf numFmtId="0" fontId="7" fillId="0" borderId="0" xfId="414" applyAlignment="1">
      <alignment horizontal="left" vertical="center" indent="1"/>
    </xf>
    <xf numFmtId="0" fontId="7" fillId="0" borderId="0" xfId="414" applyAlignment="1">
      <alignment horizontal="right"/>
    </xf>
    <xf numFmtId="184" fontId="8" fillId="0" borderId="12" xfId="414" applyNumberFormat="1" applyFont="1" applyBorder="1" applyAlignment="1">
      <alignment horizontal="center" vertical="center"/>
    </xf>
    <xf numFmtId="0" fontId="8" fillId="0" borderId="12" xfId="414" applyFont="1" applyBorder="1" applyAlignment="1">
      <alignment horizontal="center" vertical="center" wrapText="1"/>
    </xf>
    <xf numFmtId="0" fontId="22" fillId="0" borderId="10" xfId="0" applyFont="1" applyFill="1" applyBorder="1" applyAlignment="1">
      <alignment horizontal="center" vertical="center" wrapText="1"/>
    </xf>
    <xf numFmtId="185" fontId="22" fillId="0" borderId="10" xfId="0" applyNumberFormat="1" applyFont="1" applyFill="1" applyBorder="1" applyAlignment="1">
      <alignment horizontal="right" vertical="center" wrapText="1"/>
    </xf>
    <xf numFmtId="0" fontId="22" fillId="0" borderId="10" xfId="0" applyFont="1" applyBorder="1" applyAlignment="1">
      <alignment horizontal="left" vertical="center" wrapText="1"/>
    </xf>
    <xf numFmtId="0" fontId="10" fillId="0" borderId="10" xfId="13" applyNumberFormat="1" applyFont="1" applyFill="1" applyBorder="1" applyAlignment="1">
      <alignment horizontal="left" vertical="center" wrapText="1" indent="1"/>
    </xf>
    <xf numFmtId="185" fontId="10" fillId="0" borderId="10" xfId="0" applyNumberFormat="1" applyFont="1" applyFill="1" applyBorder="1" applyAlignment="1">
      <alignment horizontal="right" vertical="center" wrapText="1"/>
    </xf>
    <xf numFmtId="0" fontId="10" fillId="0" borderId="10" xfId="13" applyNumberFormat="1" applyFont="1" applyFill="1" applyBorder="1" applyAlignment="1" applyProtection="1">
      <alignment horizontal="left" vertical="center" wrapText="1" indent="1"/>
    </xf>
    <xf numFmtId="0" fontId="22" fillId="0" borderId="10" xfId="13" applyNumberFormat="1" applyFont="1" applyFill="1" applyBorder="1" applyAlignment="1">
      <alignment horizontal="left" vertical="center" wrapText="1"/>
    </xf>
    <xf numFmtId="0" fontId="24" fillId="0" borderId="10" xfId="5" applyNumberFormat="1" applyFont="1" applyFill="1" applyBorder="1" applyAlignment="1" applyProtection="1">
      <alignment horizontal="left" vertical="center" wrapText="1" indent="1"/>
    </xf>
    <xf numFmtId="0" fontId="10" fillId="0" borderId="10" xfId="0" applyNumberFormat="1" applyFont="1" applyFill="1" applyBorder="1" applyAlignment="1" applyProtection="1">
      <alignment horizontal="left" vertical="center" wrapText="1" indent="1"/>
    </xf>
    <xf numFmtId="0" fontId="22" fillId="0" borderId="10" xfId="0" applyNumberFormat="1" applyFont="1" applyFill="1" applyBorder="1" applyAlignment="1" applyProtection="1">
      <alignment horizontal="left" vertical="center" wrapText="1"/>
    </xf>
    <xf numFmtId="0" fontId="7" fillId="0" borderId="0" xfId="811" applyFont="1" applyAlignment="1">
      <alignment horizontal="left"/>
    </xf>
    <xf numFmtId="0" fontId="7" fillId="0" borderId="0" xfId="811" applyFont="1" applyAlignment="1"/>
    <xf numFmtId="0" fontId="7" fillId="0" borderId="0" xfId="414" applyFont="1" applyAlignment="1">
      <alignment horizontal="left" vertical="center" indent="1"/>
    </xf>
    <xf numFmtId="0" fontId="7" fillId="0" borderId="0" xfId="414" applyFont="1" applyAlignment="1">
      <alignment horizontal="right"/>
    </xf>
    <xf numFmtId="49" fontId="8" fillId="0" borderId="10" xfId="414" applyNumberFormat="1" applyFont="1" applyFill="1" applyBorder="1" applyAlignment="1" applyProtection="1">
      <alignment horizontal="center" vertical="center"/>
    </xf>
    <xf numFmtId="187" fontId="8" fillId="0" borderId="10" xfId="414" applyNumberFormat="1" applyFont="1" applyFill="1" applyBorder="1" applyAlignment="1" applyProtection="1">
      <alignment vertical="center"/>
    </xf>
    <xf numFmtId="187" fontId="7" fillId="0" borderId="10" xfId="414" applyNumberFormat="1" applyFont="1" applyFill="1" applyBorder="1" applyAlignment="1" applyProtection="1">
      <alignment vertical="center"/>
    </xf>
    <xf numFmtId="0" fontId="0" fillId="0" borderId="0" xfId="0" applyAlignment="1">
      <alignment horizontal="center" vertical="center"/>
    </xf>
    <xf numFmtId="0" fontId="26" fillId="0" borderId="0" xfId="0" applyFont="1" applyAlignment="1">
      <alignment vertical="center"/>
    </xf>
    <xf numFmtId="0" fontId="23" fillId="0" borderId="0" xfId="658" applyFont="1" applyAlignment="1">
      <alignment horizontal="center" vertical="center"/>
    </xf>
    <xf numFmtId="0" fontId="6" fillId="0" borderId="0" xfId="0" applyFont="1" applyAlignment="1">
      <alignment horizontal="right"/>
    </xf>
    <xf numFmtId="0" fontId="0" fillId="0" borderId="10" xfId="0" applyBorder="1" applyAlignment="1">
      <alignment vertical="center"/>
    </xf>
    <xf numFmtId="0" fontId="7" fillId="0" borderId="0" xfId="658" applyAlignment="1">
      <alignment vertical="center"/>
    </xf>
    <xf numFmtId="0" fontId="11" fillId="0" borderId="0" xfId="658" applyFont="1" applyAlignment="1">
      <alignment vertical="center"/>
    </xf>
    <xf numFmtId="0" fontId="7" fillId="0" borderId="0" xfId="658" applyAlignment="1">
      <alignment horizontal="right" vertical="center"/>
    </xf>
    <xf numFmtId="0" fontId="8" fillId="0" borderId="10" xfId="463" applyFont="1" applyFill="1" applyBorder="1" applyAlignment="1">
      <alignment horizontal="center" vertical="center" wrapText="1"/>
    </xf>
    <xf numFmtId="184" fontId="8" fillId="0" borderId="10" xfId="463" applyNumberFormat="1" applyFont="1" applyFill="1" applyBorder="1" applyAlignment="1">
      <alignment horizontal="center" vertical="center" wrapText="1"/>
    </xf>
    <xf numFmtId="185" fontId="8" fillId="0" borderId="10" xfId="463" applyNumberFormat="1" applyFont="1" applyFill="1" applyBorder="1" applyAlignment="1">
      <alignment horizontal="right" vertical="center" wrapText="1"/>
    </xf>
    <xf numFmtId="0" fontId="3" fillId="0" borderId="10" xfId="463" applyFont="1" applyFill="1" applyBorder="1" applyAlignment="1">
      <alignment vertical="center"/>
    </xf>
    <xf numFmtId="185" fontId="3" fillId="0" borderId="10" xfId="463" applyNumberFormat="1" applyFont="1" applyFill="1" applyBorder="1" applyAlignment="1">
      <alignment horizontal="right" vertical="center" wrapText="1"/>
    </xf>
    <xf numFmtId="0" fontId="3" fillId="0" borderId="10" xfId="463" applyFont="1" applyFill="1" applyBorder="1" applyAlignment="1">
      <alignment horizontal="left" vertical="center"/>
    </xf>
    <xf numFmtId="49" fontId="7" fillId="0" borderId="16" xfId="463" applyNumberFormat="1" applyFont="1" applyFill="1" applyBorder="1" applyAlignment="1">
      <alignment vertical="center"/>
    </xf>
    <xf numFmtId="185" fontId="6" fillId="0" borderId="10" xfId="463" applyNumberFormat="1" applyFont="1" applyFill="1" applyBorder="1" applyAlignment="1">
      <alignment horizontal="right" vertical="center" wrapText="1"/>
    </xf>
    <xf numFmtId="49" fontId="7" fillId="0" borderId="16" xfId="463" applyNumberFormat="1" applyFont="1" applyFill="1" applyBorder="1" applyAlignment="1">
      <alignment horizontal="left" vertical="center" indent="2"/>
    </xf>
    <xf numFmtId="49" fontId="7" fillId="0" borderId="10" xfId="463" applyNumberFormat="1" applyFont="1" applyFill="1" applyBorder="1" applyAlignment="1">
      <alignment vertical="center"/>
    </xf>
    <xf numFmtId="49" fontId="7" fillId="0" borderId="10" xfId="463" applyNumberFormat="1" applyFont="1" applyFill="1" applyBorder="1" applyAlignment="1" applyProtection="1">
      <alignment horizontal="left" vertical="center" indent="2"/>
    </xf>
    <xf numFmtId="49" fontId="7" fillId="0" borderId="13" xfId="463" applyNumberFormat="1" applyFont="1" applyFill="1" applyBorder="1" applyAlignment="1" applyProtection="1">
      <alignment horizontal="left" vertical="center" indent="2"/>
    </xf>
    <xf numFmtId="0" fontId="6" fillId="0" borderId="10" xfId="463" applyFont="1" applyFill="1" applyBorder="1" applyAlignment="1">
      <alignment horizontal="left" vertical="center" indent="2"/>
    </xf>
    <xf numFmtId="0" fontId="7" fillId="0" borderId="0" xfId="414" applyFont="1" applyAlignment="1">
      <alignment vertical="center"/>
    </xf>
    <xf numFmtId="0" fontId="7" fillId="13" borderId="0" xfId="414" applyFont="1" applyFill="1"/>
    <xf numFmtId="0" fontId="7" fillId="0" borderId="0" xfId="414" applyFont="1" applyAlignment="1">
      <alignment horizontal="right" vertical="center"/>
    </xf>
    <xf numFmtId="0" fontId="7" fillId="0" borderId="0" xfId="414" applyFont="1"/>
    <xf numFmtId="0" fontId="7" fillId="0" borderId="0" xfId="414" applyFont="1" applyFill="1" applyAlignment="1">
      <alignment vertical="center"/>
    </xf>
    <xf numFmtId="188" fontId="7" fillId="0" borderId="0" xfId="414" applyNumberFormat="1" applyFont="1" applyAlignment="1">
      <alignment horizontal="right"/>
    </xf>
    <xf numFmtId="0" fontId="8" fillId="0" borderId="10" xfId="414" applyFont="1" applyFill="1" applyBorder="1" applyAlignment="1">
      <alignment horizontal="center" vertical="center"/>
    </xf>
    <xf numFmtId="0" fontId="8" fillId="13" borderId="10" xfId="414" applyFont="1" applyFill="1" applyBorder="1" applyAlignment="1">
      <alignment horizontal="left" vertical="center"/>
    </xf>
    <xf numFmtId="1" fontId="8" fillId="13" borderId="10" xfId="414" applyNumberFormat="1" applyFont="1" applyFill="1" applyBorder="1" applyAlignment="1">
      <alignment horizontal="center" vertical="center"/>
    </xf>
    <xf numFmtId="49" fontId="8" fillId="13" borderId="10" xfId="417" applyNumberFormat="1" applyFont="1" applyFill="1" applyBorder="1" applyAlignment="1">
      <alignment horizontal="left" vertical="center"/>
    </xf>
    <xf numFmtId="49" fontId="7" fillId="13" borderId="10" xfId="417" applyNumberFormat="1" applyFont="1" applyFill="1" applyBorder="1" applyAlignment="1">
      <alignment horizontal="left" vertical="center"/>
    </xf>
    <xf numFmtId="1" fontId="20" fillId="0" borderId="10" xfId="0" applyNumberFormat="1" applyFont="1" applyFill="1" applyBorder="1" applyAlignment="1" applyProtection="1">
      <alignment horizontal="center" vertical="center"/>
      <protection locked="0"/>
    </xf>
    <xf numFmtId="1" fontId="7" fillId="0" borderId="10" xfId="0" applyNumberFormat="1" applyFont="1" applyFill="1" applyBorder="1" applyAlignment="1" applyProtection="1">
      <alignment vertical="center"/>
      <protection locked="0"/>
    </xf>
    <xf numFmtId="0" fontId="8" fillId="13" borderId="10" xfId="414" applyFont="1" applyFill="1" applyBorder="1" applyAlignment="1">
      <alignment horizontal="center" vertical="center"/>
    </xf>
    <xf numFmtId="0" fontId="7" fillId="0" borderId="10" xfId="0" applyNumberFormat="1" applyFont="1" applyFill="1" applyBorder="1" applyAlignment="1" applyProtection="1">
      <alignment vertical="center"/>
      <protection locked="0"/>
    </xf>
    <xf numFmtId="3" fontId="7" fillId="0" borderId="10" xfId="0" applyNumberFormat="1" applyFont="1" applyFill="1" applyBorder="1" applyAlignment="1" applyProtection="1">
      <alignment vertical="center"/>
    </xf>
    <xf numFmtId="3" fontId="20" fillId="0" borderId="10" xfId="0" applyNumberFormat="1" applyFont="1" applyFill="1" applyBorder="1" applyAlignment="1" applyProtection="1">
      <alignment horizontal="center" vertical="center"/>
    </xf>
    <xf numFmtId="3" fontId="8" fillId="0" borderId="10" xfId="0" applyNumberFormat="1" applyFont="1" applyFill="1" applyBorder="1" applyAlignment="1" applyProtection="1">
      <alignment vertical="center"/>
    </xf>
    <xf numFmtId="0" fontId="8" fillId="0" borderId="10" xfId="414" applyFont="1" applyBorder="1" applyAlignment="1">
      <alignment horizontal="center" vertical="center"/>
    </xf>
    <xf numFmtId="0" fontId="7" fillId="0" borderId="10" xfId="0" applyFont="1" applyBorder="1" applyAlignment="1">
      <alignment vertical="center"/>
    </xf>
    <xf numFmtId="0" fontId="7" fillId="0" borderId="0" xfId="810" applyFill="1"/>
    <xf numFmtId="0" fontId="7" fillId="0" borderId="0" xfId="810" applyAlignment="1">
      <alignment horizontal="center" vertical="center"/>
    </xf>
    <xf numFmtId="0" fontId="7" fillId="0" borderId="0" xfId="810"/>
    <xf numFmtId="0" fontId="8" fillId="0" borderId="0" xfId="810" applyFont="1" applyAlignment="1">
      <alignment vertical="center"/>
    </xf>
    <xf numFmtId="0" fontId="7" fillId="0" borderId="11" xfId="810" applyNumberFormat="1" applyFont="1" applyFill="1" applyBorder="1" applyAlignment="1" applyProtection="1">
      <alignment vertical="center"/>
    </xf>
    <xf numFmtId="0" fontId="7" fillId="0" borderId="11" xfId="810" applyNumberFormat="1" applyFont="1" applyFill="1" applyBorder="1" applyAlignment="1" applyProtection="1">
      <alignment horizontal="right"/>
    </xf>
    <xf numFmtId="0" fontId="8" fillId="0" borderId="12" xfId="810" applyNumberFormat="1" applyFont="1" applyFill="1" applyBorder="1" applyAlignment="1" applyProtection="1">
      <alignment horizontal="center" vertical="center"/>
    </xf>
    <xf numFmtId="0" fontId="8" fillId="0" borderId="14" xfId="810" applyNumberFormat="1" applyFont="1" applyFill="1" applyBorder="1" applyAlignment="1" applyProtection="1">
      <alignment horizontal="center" vertical="center"/>
    </xf>
    <xf numFmtId="0" fontId="8" fillId="0" borderId="10" xfId="810" applyNumberFormat="1" applyFont="1" applyFill="1" applyBorder="1" applyAlignment="1" applyProtection="1">
      <alignment horizontal="center" vertical="center"/>
    </xf>
    <xf numFmtId="0" fontId="8" fillId="0" borderId="17" xfId="810" applyNumberFormat="1" applyFont="1" applyFill="1" applyBorder="1" applyAlignment="1" applyProtection="1">
      <alignment horizontal="center" vertical="center"/>
    </xf>
    <xf numFmtId="0" fontId="8" fillId="0" borderId="10" xfId="810" applyNumberFormat="1" applyFont="1" applyFill="1" applyBorder="1" applyAlignment="1" applyProtection="1">
      <alignment horizontal="left" vertical="center"/>
    </xf>
    <xf numFmtId="189" fontId="8" fillId="0" borderId="10" xfId="846" applyNumberFormat="1" applyFont="1" applyFill="1" applyBorder="1" applyAlignment="1">
      <alignment horizontal="right" vertical="center" wrapText="1"/>
    </xf>
    <xf numFmtId="3" fontId="8" fillId="0" borderId="10" xfId="810" applyNumberFormat="1" applyFont="1" applyFill="1" applyBorder="1" applyAlignment="1" applyProtection="1">
      <alignment horizontal="left" vertical="center"/>
    </xf>
    <xf numFmtId="0" fontId="7" fillId="0" borderId="10" xfId="810" applyNumberFormat="1" applyFont="1" applyFill="1" applyBorder="1" applyAlignment="1" applyProtection="1">
      <alignment horizontal="left" vertical="center"/>
    </xf>
    <xf numFmtId="189" fontId="7" fillId="0" borderId="10" xfId="846" applyNumberFormat="1" applyFont="1" applyFill="1" applyBorder="1" applyAlignment="1">
      <alignment horizontal="right" vertical="center" wrapText="1"/>
    </xf>
    <xf numFmtId="3" fontId="7" fillId="0" borderId="10" xfId="810" applyNumberFormat="1" applyFont="1" applyFill="1" applyBorder="1" applyAlignment="1" applyProtection="1">
      <alignment horizontal="left" vertical="center"/>
    </xf>
    <xf numFmtId="1" fontId="7" fillId="0" borderId="0" xfId="810" applyNumberFormat="1" applyFill="1"/>
    <xf numFmtId="1" fontId="7" fillId="0" borderId="10" xfId="810" applyNumberFormat="1" applyFont="1" applyFill="1" applyBorder="1" applyAlignment="1" applyProtection="1">
      <alignment horizontal="right" vertical="center"/>
    </xf>
    <xf numFmtId="1" fontId="8" fillId="0" borderId="10" xfId="810" applyNumberFormat="1" applyFont="1" applyFill="1" applyBorder="1" applyAlignment="1" applyProtection="1">
      <alignment horizontal="right" vertical="center"/>
    </xf>
    <xf numFmtId="3" fontId="8" fillId="0" borderId="10" xfId="658" applyNumberFormat="1" applyFont="1" applyFill="1" applyBorder="1" applyAlignment="1" applyProtection="1">
      <alignment horizontal="left" vertical="center"/>
    </xf>
    <xf numFmtId="183" fontId="7" fillId="0" borderId="10" xfId="377" applyNumberFormat="1" applyFont="1" applyFill="1" applyBorder="1" applyAlignment="1">
      <alignment vertical="center"/>
    </xf>
    <xf numFmtId="0" fontId="7" fillId="0" borderId="10" xfId="870" applyFont="1" applyFill="1" applyBorder="1" applyAlignment="1">
      <alignment vertical="center"/>
    </xf>
    <xf numFmtId="183" fontId="20" fillId="0" borderId="18" xfId="377" applyNumberFormat="1" applyFont="1" applyFill="1" applyBorder="1" applyAlignment="1">
      <alignment horizontal="right" vertical="center"/>
    </xf>
    <xf numFmtId="0" fontId="2" fillId="0" borderId="10" xfId="870" applyFont="1" applyFill="1" applyBorder="1" applyAlignment="1">
      <alignment vertical="center"/>
    </xf>
    <xf numFmtId="0" fontId="8" fillId="0" borderId="10" xfId="810" applyNumberFormat="1" applyFont="1" applyFill="1" applyBorder="1" applyAlignment="1" applyProtection="1">
      <alignment vertical="center"/>
    </xf>
    <xf numFmtId="0" fontId="8" fillId="0" borderId="10" xfId="810" applyFont="1" applyFill="1" applyBorder="1" applyAlignment="1">
      <alignment horizontal="center" vertical="center"/>
    </xf>
    <xf numFmtId="0" fontId="8" fillId="0" borderId="0" xfId="414" applyFont="1" applyFill="1" applyAlignment="1">
      <alignment vertical="center"/>
    </xf>
    <xf numFmtId="0" fontId="20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9" fillId="0" borderId="0" xfId="414" applyFont="1" applyFill="1" applyAlignment="1">
      <alignment horizontal="center"/>
    </xf>
    <xf numFmtId="0" fontId="8" fillId="0" borderId="12" xfId="414" applyFont="1" applyFill="1" applyBorder="1" applyAlignment="1">
      <alignment horizontal="center" vertical="center"/>
    </xf>
    <xf numFmtId="0" fontId="7" fillId="0" borderId="0" xfId="414" applyFont="1" applyFill="1" applyAlignment="1">
      <alignment horizontal="right" vertical="center"/>
    </xf>
    <xf numFmtId="0" fontId="6" fillId="0" borderId="16" xfId="0" applyFont="1" applyFill="1" applyBorder="1" applyAlignment="1">
      <alignment horizontal="left" vertical="center"/>
    </xf>
    <xf numFmtId="0" fontId="6" fillId="0" borderId="16" xfId="0" applyFont="1" applyFill="1" applyBorder="1" applyAlignment="1">
      <alignment horizontal="center" vertical="center"/>
    </xf>
    <xf numFmtId="1" fontId="20" fillId="13" borderId="10" xfId="0" applyNumberFormat="1" applyFont="1" applyFill="1" applyBorder="1" applyAlignment="1">
      <alignment vertical="center"/>
    </xf>
    <xf numFmtId="185" fontId="20" fillId="0" borderId="10" xfId="0" applyNumberFormat="1" applyFont="1" applyFill="1" applyBorder="1" applyAlignment="1" applyProtection="1">
      <alignment horizontal="left" vertical="center"/>
      <protection locked="0"/>
    </xf>
    <xf numFmtId="181" fontId="20" fillId="0" borderId="10" xfId="0" applyNumberFormat="1" applyFont="1" applyFill="1" applyBorder="1" applyAlignment="1" applyProtection="1">
      <alignment horizontal="left" vertical="center"/>
      <protection locked="0"/>
    </xf>
    <xf numFmtId="0" fontId="18" fillId="13" borderId="10" xfId="0" applyFont="1" applyFill="1" applyBorder="1" applyAlignment="1">
      <alignment vertical="center"/>
    </xf>
    <xf numFmtId="1" fontId="20" fillId="13" borderId="10" xfId="0" applyNumberFormat="1" applyFont="1" applyFill="1" applyBorder="1" applyAlignment="1" applyProtection="1">
      <alignment vertical="center"/>
      <protection locked="0"/>
    </xf>
    <xf numFmtId="0" fontId="20" fillId="13" borderId="10" xfId="0" applyNumberFormat="1" applyFont="1" applyFill="1" applyBorder="1" applyAlignment="1" applyProtection="1">
      <alignment vertical="center"/>
      <protection locked="0"/>
    </xf>
    <xf numFmtId="181" fontId="2" fillId="0" borderId="10" xfId="0" applyNumberFormat="1" applyFont="1" applyFill="1" applyBorder="1" applyAlignment="1" applyProtection="1">
      <alignment horizontal="left" vertical="center"/>
      <protection locked="0"/>
    </xf>
    <xf numFmtId="0" fontId="2" fillId="13" borderId="10" xfId="0" applyFont="1" applyFill="1" applyBorder="1" applyAlignment="1">
      <alignment vertical="center"/>
    </xf>
    <xf numFmtId="0" fontId="27" fillId="13" borderId="10" xfId="0" applyFont="1" applyFill="1" applyBorder="1" applyAlignment="1">
      <alignment vertical="center"/>
    </xf>
    <xf numFmtId="0" fontId="7" fillId="0" borderId="16" xfId="0" applyFont="1" applyFill="1" applyBorder="1" applyAlignment="1">
      <alignment horizontal="left" vertical="center"/>
    </xf>
    <xf numFmtId="0" fontId="3" fillId="0" borderId="16" xfId="0" applyFont="1" applyFill="1" applyBorder="1" applyAlignment="1">
      <alignment horizontal="left" vertical="center"/>
    </xf>
    <xf numFmtId="0" fontId="6" fillId="0" borderId="19" xfId="0" applyFont="1" applyFill="1" applyBorder="1" applyAlignment="1">
      <alignment horizontal="center" vertical="center" wrapText="1" shrinkToFit="1"/>
    </xf>
    <xf numFmtId="0" fontId="8" fillId="0" borderId="0" xfId="414" applyFont="1" applyAlignment="1">
      <alignment vertical="center"/>
    </xf>
    <xf numFmtId="0" fontId="7" fillId="0" borderId="0" xfId="872" applyFont="1" applyAlignment="1"/>
    <xf numFmtId="0" fontId="9" fillId="0" borderId="0" xfId="414" applyFont="1" applyAlignment="1">
      <alignment horizontal="center"/>
    </xf>
    <xf numFmtId="0" fontId="8" fillId="0" borderId="12" xfId="414" applyFont="1" applyBorder="1" applyAlignment="1">
      <alignment horizontal="center" vertical="center"/>
    </xf>
    <xf numFmtId="0" fontId="8" fillId="0" borderId="10" xfId="414" applyFont="1" applyFill="1" applyBorder="1" applyAlignment="1">
      <alignment vertical="center"/>
    </xf>
    <xf numFmtId="185" fontId="8" fillId="0" borderId="10" xfId="0" applyNumberFormat="1" applyFont="1" applyFill="1" applyBorder="1" applyAlignment="1">
      <alignment horizontal="right" vertical="center" wrapText="1"/>
    </xf>
    <xf numFmtId="0" fontId="7" fillId="0" borderId="10" xfId="417" applyFont="1" applyFill="1" applyBorder="1" applyAlignment="1">
      <alignment vertical="center"/>
    </xf>
    <xf numFmtId="182" fontId="0" fillId="0" borderId="10" xfId="0" applyNumberFormat="1" applyFill="1" applyBorder="1" applyAlignment="1"/>
    <xf numFmtId="182" fontId="20" fillId="0" borderId="10" xfId="0" applyNumberFormat="1" applyFont="1" applyFill="1" applyBorder="1" applyAlignment="1">
      <alignment horizontal="center" vertical="center"/>
    </xf>
    <xf numFmtId="0" fontId="8" fillId="0" borderId="13" xfId="414" applyFont="1" applyFill="1" applyBorder="1" applyAlignment="1">
      <alignment vertical="center"/>
    </xf>
    <xf numFmtId="49" fontId="7" fillId="0" borderId="10" xfId="417" applyNumberFormat="1" applyFont="1" applyFill="1" applyBorder="1" applyAlignment="1">
      <alignment horizontal="left" vertical="center"/>
    </xf>
    <xf numFmtId="49" fontId="7" fillId="0" borderId="13" xfId="417" applyNumberFormat="1" applyFont="1" applyFill="1" applyBorder="1" applyAlignment="1">
      <alignment horizontal="left" vertical="center"/>
    </xf>
    <xf numFmtId="182" fontId="7" fillId="0" borderId="10" xfId="0" applyNumberFormat="1" applyFont="1" applyFill="1" applyBorder="1" applyAlignment="1">
      <alignment horizontal="right" vertical="center" wrapText="1"/>
    </xf>
    <xf numFmtId="0" fontId="7" fillId="0" borderId="13" xfId="414" applyFont="1" applyFill="1" applyBorder="1" applyAlignment="1">
      <alignment horizontal="left" vertical="center"/>
    </xf>
    <xf numFmtId="0" fontId="8" fillId="0" borderId="13" xfId="414" applyFont="1" applyFill="1" applyBorder="1" applyAlignment="1">
      <alignment horizontal="center" vertical="center"/>
    </xf>
    <xf numFmtId="0" fontId="8" fillId="0" borderId="0" xfId="414" applyFont="1" applyBorder="1" applyAlignment="1">
      <alignment vertical="center"/>
    </xf>
    <xf numFmtId="185" fontId="7" fillId="0" borderId="0" xfId="414" applyNumberFormat="1" applyFont="1"/>
    <xf numFmtId="0" fontId="7" fillId="0" borderId="0" xfId="870" applyFont="1" applyFill="1"/>
    <xf numFmtId="0" fontId="7" fillId="0" borderId="0" xfId="870" applyFont="1" applyFill="1" applyAlignment="1">
      <alignment horizontal="center"/>
    </xf>
    <xf numFmtId="0" fontId="21" fillId="0" borderId="0" xfId="870" applyFont="1" applyFill="1" applyAlignment="1">
      <alignment vertical="center"/>
    </xf>
    <xf numFmtId="0" fontId="16" fillId="0" borderId="0" xfId="870" applyFont="1" applyFill="1" applyAlignment="1"/>
    <xf numFmtId="0" fontId="16" fillId="0" borderId="0" xfId="870" applyFont="1" applyFill="1" applyAlignment="1">
      <alignment horizontal="center"/>
    </xf>
    <xf numFmtId="180" fontId="7" fillId="0" borderId="0" xfId="0" applyNumberFormat="1" applyFont="1" applyAlignment="1">
      <alignment horizontal="right" vertical="center" wrapText="1"/>
    </xf>
    <xf numFmtId="0" fontId="8" fillId="0" borderId="12" xfId="292" applyNumberFormat="1" applyFont="1" applyFill="1" applyBorder="1" applyAlignment="1" applyProtection="1">
      <alignment horizontal="center" vertical="center"/>
    </xf>
    <xf numFmtId="0" fontId="8" fillId="0" borderId="14" xfId="292" applyNumberFormat="1" applyFont="1" applyFill="1" applyBorder="1" applyAlignment="1" applyProtection="1">
      <alignment horizontal="center" vertical="center"/>
    </xf>
    <xf numFmtId="0" fontId="8" fillId="0" borderId="10" xfId="292" applyNumberFormat="1" applyFont="1" applyFill="1" applyBorder="1" applyAlignment="1" applyProtection="1">
      <alignment horizontal="center" vertical="center"/>
    </xf>
    <xf numFmtId="0" fontId="8" fillId="0" borderId="10" xfId="292" applyNumberFormat="1" applyFont="1" applyFill="1" applyBorder="1" applyAlignment="1" applyProtection="1">
      <alignment horizontal="left" vertical="center"/>
    </xf>
    <xf numFmtId="182" fontId="8" fillId="0" borderId="10" xfId="292" applyNumberFormat="1" applyFont="1" applyFill="1" applyBorder="1" applyAlignment="1" applyProtection="1">
      <alignment horizontal="left" vertical="center"/>
    </xf>
    <xf numFmtId="0" fontId="7" fillId="0" borderId="10" xfId="292" applyNumberFormat="1" applyFont="1" applyFill="1" applyBorder="1" applyAlignment="1" applyProtection="1">
      <alignment horizontal="left" vertical="center"/>
    </xf>
    <xf numFmtId="182" fontId="7" fillId="0" borderId="10" xfId="292" applyNumberFormat="1" applyFont="1" applyFill="1" applyBorder="1" applyAlignment="1" applyProtection="1">
      <alignment horizontal="left" vertical="center"/>
    </xf>
    <xf numFmtId="182" fontId="8" fillId="0" borderId="10" xfId="292" applyNumberFormat="1" applyFont="1" applyFill="1" applyBorder="1" applyAlignment="1" applyProtection="1">
      <alignment vertical="center"/>
    </xf>
    <xf numFmtId="185" fontId="8" fillId="0" borderId="10" xfId="846" applyNumberFormat="1" applyFont="1" applyFill="1" applyBorder="1" applyAlignment="1">
      <alignment horizontal="right" vertical="center" wrapText="1"/>
    </xf>
    <xf numFmtId="0" fontId="8" fillId="0" borderId="10" xfId="658" applyNumberFormat="1" applyFont="1" applyFill="1" applyBorder="1" applyAlignment="1" applyProtection="1">
      <alignment horizontal="left" vertical="center"/>
    </xf>
    <xf numFmtId="0" fontId="7" fillId="0" borderId="0" xfId="292" applyFont="1" applyFill="1"/>
    <xf numFmtId="0" fontId="8" fillId="0" borderId="10" xfId="292" applyFont="1" applyFill="1" applyBorder="1" applyAlignment="1">
      <alignment horizontal="center" vertical="center"/>
    </xf>
    <xf numFmtId="182" fontId="8" fillId="0" borderId="10" xfId="292" applyNumberFormat="1" applyFont="1" applyFill="1" applyBorder="1" applyAlignment="1">
      <alignment horizontal="center" vertical="center"/>
    </xf>
    <xf numFmtId="0" fontId="7" fillId="0" borderId="0" xfId="870" applyFont="1" applyFill="1" applyAlignment="1">
      <alignment horizontal="right" vertical="center"/>
    </xf>
    <xf numFmtId="0" fontId="14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6" fillId="0" borderId="0" xfId="0" applyFont="1" applyBorder="1" applyAlignment="1">
      <alignment horizontal="right" vertical="center"/>
    </xf>
    <xf numFmtId="0" fontId="28" fillId="0" borderId="10" xfId="0" applyFont="1" applyBorder="1" applyAlignment="1">
      <alignment horizontal="center" vertical="center"/>
    </xf>
    <xf numFmtId="0" fontId="28" fillId="0" borderId="10" xfId="0" applyFont="1" applyBorder="1" applyAlignment="1">
      <alignment horizontal="center" vertical="center" wrapText="1"/>
    </xf>
    <xf numFmtId="0" fontId="29" fillId="0" borderId="10" xfId="658" applyFont="1" applyFill="1" applyBorder="1" applyAlignment="1" applyProtection="1">
      <alignment vertical="center"/>
      <protection locked="0"/>
    </xf>
    <xf numFmtId="1" fontId="8" fillId="0" borderId="10" xfId="847" applyNumberFormat="1" applyFont="1" applyBorder="1" applyAlignment="1">
      <alignment horizontal="right" vertical="center"/>
    </xf>
    <xf numFmtId="0" fontId="20" fillId="0" borderId="10" xfId="847" applyNumberFormat="1" applyFont="1" applyBorder="1" applyAlignment="1">
      <alignment horizontal="right" vertical="center"/>
    </xf>
    <xf numFmtId="0" fontId="6" fillId="0" borderId="10" xfId="847" applyNumberFormat="1" applyFont="1" applyBorder="1" applyAlignment="1">
      <alignment horizontal="right" vertical="center"/>
    </xf>
    <xf numFmtId="185" fontId="29" fillId="0" borderId="10" xfId="658" applyNumberFormat="1" applyFont="1" applyFill="1" applyBorder="1" applyAlignment="1" applyProtection="1">
      <alignment vertical="center"/>
      <protection locked="0"/>
    </xf>
    <xf numFmtId="0" fontId="29" fillId="0" borderId="10" xfId="75" applyNumberFormat="1" applyFont="1" applyFill="1" applyBorder="1" applyAlignment="1" applyProtection="1">
      <alignment vertical="center"/>
    </xf>
    <xf numFmtId="0" fontId="30" fillId="0" borderId="10" xfId="75" applyNumberFormat="1" applyFont="1" applyFill="1" applyBorder="1" applyAlignment="1" applyProtection="1">
      <alignment vertical="center"/>
    </xf>
    <xf numFmtId="0" fontId="17" fillId="0" borderId="10" xfId="658" applyFont="1" applyFill="1" applyBorder="1" applyAlignment="1">
      <alignment horizontal="center" vertical="center"/>
    </xf>
    <xf numFmtId="1" fontId="6" fillId="0" borderId="10" xfId="847" applyNumberFormat="1" applyFont="1" applyBorder="1" applyAlignment="1">
      <alignment horizontal="right" vertical="center"/>
    </xf>
    <xf numFmtId="0" fontId="31" fillId="0" borderId="0" xfId="0" applyFont="1" applyAlignment="1">
      <alignment vertical="center"/>
    </xf>
    <xf numFmtId="0" fontId="8" fillId="0" borderId="10" xfId="0" applyFont="1" applyFill="1" applyBorder="1" applyAlignment="1">
      <alignment vertical="center"/>
    </xf>
    <xf numFmtId="0" fontId="7" fillId="0" borderId="10" xfId="0" applyFont="1" applyFill="1" applyBorder="1" applyAlignment="1">
      <alignment horizontal="left" vertical="center"/>
    </xf>
    <xf numFmtId="0" fontId="8" fillId="0" borderId="10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vertical="center"/>
    </xf>
    <xf numFmtId="0" fontId="23" fillId="0" borderId="0" xfId="0" applyFont="1" applyAlignment="1">
      <alignment horizontal="center" vertical="center"/>
    </xf>
    <xf numFmtId="0" fontId="28" fillId="0" borderId="10" xfId="0" applyFont="1" applyBorder="1" applyAlignment="1">
      <alignment horizontal="center" vertical="center"/>
    </xf>
    <xf numFmtId="184" fontId="9" fillId="0" borderId="0" xfId="870" applyNumberFormat="1" applyFont="1" applyFill="1" applyBorder="1" applyAlignment="1">
      <alignment horizontal="center" vertical="center"/>
    </xf>
    <xf numFmtId="0" fontId="9" fillId="0" borderId="0" xfId="414" applyFont="1" applyAlignment="1">
      <alignment horizontal="center"/>
    </xf>
    <xf numFmtId="0" fontId="8" fillId="0" borderId="14" xfId="844" applyFont="1" applyFill="1" applyBorder="1" applyAlignment="1">
      <alignment horizontal="left"/>
    </xf>
    <xf numFmtId="0" fontId="8" fillId="0" borderId="0" xfId="844" applyFont="1" applyFill="1" applyBorder="1" applyAlignment="1">
      <alignment horizontal="left"/>
    </xf>
    <xf numFmtId="0" fontId="6" fillId="0" borderId="16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left" vertical="center"/>
    </xf>
    <xf numFmtId="0" fontId="9" fillId="0" borderId="0" xfId="414" applyFont="1" applyFill="1" applyAlignment="1">
      <alignment horizontal="center"/>
    </xf>
    <xf numFmtId="0" fontId="4" fillId="0" borderId="0" xfId="414" applyFont="1" applyFill="1" applyAlignment="1">
      <alignment horizontal="center"/>
    </xf>
    <xf numFmtId="0" fontId="9" fillId="13" borderId="0" xfId="810" applyNumberFormat="1" applyFont="1" applyFill="1" applyAlignment="1" applyProtection="1">
      <alignment horizontal="center" vertical="center"/>
    </xf>
    <xf numFmtId="0" fontId="4" fillId="0" borderId="0" xfId="414" applyFont="1" applyAlignment="1">
      <alignment horizontal="center" vertical="center" wrapText="1"/>
    </xf>
    <xf numFmtId="0" fontId="23" fillId="0" borderId="0" xfId="658" applyFont="1" applyAlignment="1">
      <alignment horizontal="center" vertical="center"/>
    </xf>
    <xf numFmtId="0" fontId="25" fillId="0" borderId="0" xfId="414" applyFont="1" applyAlignment="1">
      <alignment horizontal="center" vertical="center" wrapText="1"/>
    </xf>
    <xf numFmtId="0" fontId="25" fillId="0" borderId="0" xfId="414" applyFont="1" applyAlignment="1">
      <alignment horizontal="center" vertical="center"/>
    </xf>
    <xf numFmtId="0" fontId="23" fillId="0" borderId="0" xfId="414" applyFont="1" applyAlignment="1">
      <alignment horizontal="center" vertical="center" wrapText="1"/>
    </xf>
    <xf numFmtId="0" fontId="9" fillId="0" borderId="0" xfId="414" applyFont="1" applyFill="1" applyBorder="1" applyAlignment="1">
      <alignment horizontal="center" vertical="center"/>
    </xf>
    <xf numFmtId="0" fontId="10" fillId="0" borderId="11" xfId="414" applyFont="1" applyFill="1" applyBorder="1" applyAlignment="1">
      <alignment horizontal="center" vertical="center" wrapText="1"/>
    </xf>
    <xf numFmtId="0" fontId="4" fillId="13" borderId="0" xfId="729" applyFont="1" applyFill="1" applyBorder="1" applyAlignment="1">
      <alignment horizontal="center" vertical="center" wrapText="1"/>
    </xf>
    <xf numFmtId="183" fontId="9" fillId="0" borderId="0" xfId="875" applyNumberFormat="1" applyFont="1" applyAlignment="1">
      <alignment horizontal="center" vertical="center"/>
    </xf>
    <xf numFmtId="0" fontId="9" fillId="0" borderId="0" xfId="702" applyFont="1" applyFill="1" applyAlignment="1">
      <alignment horizontal="center" vertical="center"/>
    </xf>
    <xf numFmtId="0" fontId="7" fillId="0" borderId="14" xfId="844" applyFont="1" applyFill="1" applyBorder="1" applyAlignment="1">
      <alignment horizontal="justify" vertical="center" wrapText="1"/>
    </xf>
    <xf numFmtId="0" fontId="7" fillId="0" borderId="0" xfId="779" applyFont="1" applyFill="1" applyBorder="1" applyAlignment="1">
      <alignment horizontal="left" vertical="center"/>
    </xf>
    <xf numFmtId="0" fontId="9" fillId="0" borderId="0" xfId="292" applyFont="1" applyFill="1" applyAlignment="1">
      <alignment horizontal="center" vertical="center"/>
    </xf>
    <xf numFmtId="0" fontId="9" fillId="0" borderId="0" xfId="292" applyFont="1" applyAlignment="1">
      <alignment horizontal="center" vertical="center"/>
    </xf>
    <xf numFmtId="0" fontId="9" fillId="0" borderId="0" xfId="300" applyFont="1" applyAlignment="1">
      <alignment horizontal="center" vertical="center"/>
    </xf>
    <xf numFmtId="0" fontId="9" fillId="0" borderId="0" xfId="300" applyFont="1" applyFill="1" applyAlignment="1">
      <alignment horizontal="center" vertical="center"/>
    </xf>
    <xf numFmtId="0" fontId="4" fillId="0" borderId="0" xfId="833" applyFont="1" applyAlignment="1">
      <alignment horizontal="center" vertical="center"/>
    </xf>
    <xf numFmtId="0" fontId="9" fillId="0" borderId="0" xfId="156" applyFont="1" applyFill="1" applyAlignment="1">
      <alignment horizontal="center" vertical="center"/>
    </xf>
    <xf numFmtId="0" fontId="9" fillId="0" borderId="0" xfId="321" applyFont="1" applyFill="1" applyBorder="1" applyAlignment="1">
      <alignment horizontal="center" vertical="center" wrapText="1"/>
    </xf>
  </cellXfs>
  <cellStyles count="1046">
    <cellStyle name="_ET_STYLE_NoName_00_" xfId="36"/>
    <cellStyle name="0,0_x000d__x000a_NA_x000d__x000a_" xfId="93"/>
    <cellStyle name="0,0_x000d__x000a_NA_x000d__x000a_ 2" xfId="94"/>
    <cellStyle name="0,0_x000d__x000a_NA_x000d__x000a_ 2 2" xfId="99"/>
    <cellStyle name="0,0_x000d__x000a_NA_x000d__x000a_ 2 3" xfId="101"/>
    <cellStyle name="0,0_x000d__x000a_NA_x000d__x000a_ 2_2017年省对市(州)税收返还和转移支付预算" xfId="41"/>
    <cellStyle name="0,0_x000d__x000a_NA_x000d__x000a_ 3" xfId="7"/>
    <cellStyle name="0,0_x000d__x000a_NA_x000d__x000a_ 4" xfId="104"/>
    <cellStyle name="0,0_x000d__x000a_NA_x000d__x000a__2017年省对市(州)税收返还和转移支付预算" xfId="107"/>
    <cellStyle name="20% - Accent1" xfId="113"/>
    <cellStyle name="20% - Accent1 2" xfId="79"/>
    <cellStyle name="20% - Accent1_2016年四川省省级一般公共预算支出执行情况表" xfId="10"/>
    <cellStyle name="20% - Accent2" xfId="72"/>
    <cellStyle name="20% - Accent2 2" xfId="60"/>
    <cellStyle name="20% - Accent2_2016年四川省省级一般公共预算支出执行情况表" xfId="58"/>
    <cellStyle name="20% - Accent3" xfId="116"/>
    <cellStyle name="20% - Accent3 2" xfId="64"/>
    <cellStyle name="20% - Accent3_2016年四川省省级一般公共预算支出执行情况表" xfId="118"/>
    <cellStyle name="20% - Accent4" xfId="123"/>
    <cellStyle name="20% - Accent4 2" xfId="124"/>
    <cellStyle name="20% - Accent4_2016年四川省省级一般公共预算支出执行情况表" xfId="126"/>
    <cellStyle name="20% - Accent5" xfId="127"/>
    <cellStyle name="20% - Accent5 2" xfId="130"/>
    <cellStyle name="20% - Accent5_2016年四川省省级一般公共预算支出执行情况表" xfId="134"/>
    <cellStyle name="20% - Accent6" xfId="135"/>
    <cellStyle name="20% - Accent6 2" xfId="137"/>
    <cellStyle name="20% - Accent6_2016年四川省省级一般公共预算支出执行情况表" xfId="138"/>
    <cellStyle name="20% - 强调文字颜色 1 2" xfId="141"/>
    <cellStyle name="20% - 强调文字颜色 1 2 2" xfId="144"/>
    <cellStyle name="20% - 强调文字颜色 1 2 2 2" xfId="147"/>
    <cellStyle name="20% - 强调文字颜色 1 2 2 3" xfId="149"/>
    <cellStyle name="20% - 强调文字颜色 1 2 2_2017年省对市(州)税收返还和转移支付预算" xfId="151"/>
    <cellStyle name="20% - 强调文字颜色 1 2 3" xfId="155"/>
    <cellStyle name="20% - 强调文字颜色 1 2_四川省2017年省对市（州）税收返还和转移支付分地区预算（草案）--社保处" xfId="158"/>
    <cellStyle name="20% - 强调文字颜色 2 2" xfId="160"/>
    <cellStyle name="20% - 强调文字颜色 2 2 2" xfId="161"/>
    <cellStyle name="20% - 强调文字颜色 2 2 2 2" xfId="163"/>
    <cellStyle name="20% - 强调文字颜色 2 2 2 3" xfId="167"/>
    <cellStyle name="20% - 强调文字颜色 2 2 2_2017年省对市(州)税收返还和转移支付预算" xfId="168"/>
    <cellStyle name="20% - 强调文字颜色 2 2 3" xfId="169"/>
    <cellStyle name="20% - 强调文字颜色 2 2_四川省2017年省对市（州）税收返还和转移支付分地区预算（草案）--社保处" xfId="170"/>
    <cellStyle name="20% - 强调文字颜色 3 2" xfId="172"/>
    <cellStyle name="20% - 强调文字颜色 3 2 2" xfId="175"/>
    <cellStyle name="20% - 强调文字颜色 3 2 2 2" xfId="178"/>
    <cellStyle name="20% - 强调文字颜色 3 2 2 3" xfId="110"/>
    <cellStyle name="20% - 强调文字颜色 3 2 2_2017年省对市(州)税收返还和转移支付预算" xfId="181"/>
    <cellStyle name="20% - 强调文字颜色 3 2 3" xfId="183"/>
    <cellStyle name="20% - 强调文字颜色 3 2_四川省2017年省对市（州）税收返还和转移支付分地区预算（草案）--社保处" xfId="184"/>
    <cellStyle name="20% - 强调文字颜色 4 2" xfId="187"/>
    <cellStyle name="20% - 强调文字颜色 4 2 2" xfId="189"/>
    <cellStyle name="20% - 强调文字颜色 4 2 2 2" xfId="194"/>
    <cellStyle name="20% - 强调文字颜色 4 2 2 3" xfId="195"/>
    <cellStyle name="20% - 强调文字颜色 4 2 2_2017年省对市(州)税收返还和转移支付预算" xfId="197"/>
    <cellStyle name="20% - 强调文字颜色 4 2 3" xfId="200"/>
    <cellStyle name="20% - 强调文字颜色 4 2_四川省2017年省对市（州）税收返还和转移支付分地区预算（草案）--社保处" xfId="203"/>
    <cellStyle name="20% - 强调文字颜色 5 2" xfId="204"/>
    <cellStyle name="20% - 强调文字颜色 5 2 2" xfId="205"/>
    <cellStyle name="20% - 强调文字颜色 5 2 2 2" xfId="207"/>
    <cellStyle name="20% - 强调文字颜色 5 2 2 3" xfId="208"/>
    <cellStyle name="20% - 强调文字颜色 5 2 2_2017年省对市(州)税收返还和转移支付预算" xfId="212"/>
    <cellStyle name="20% - 强调文字颜色 5 2 3" xfId="215"/>
    <cellStyle name="20% - 强调文字颜色 5 2_四川省2017年省对市（州）税收返还和转移支付分地区预算（草案）--社保处" xfId="218"/>
    <cellStyle name="20% - 强调文字颜色 6 2" xfId="220"/>
    <cellStyle name="20% - 强调文字颜色 6 2 2" xfId="223"/>
    <cellStyle name="20% - 强调文字颜色 6 2 2 2" xfId="224"/>
    <cellStyle name="20% - 强调文字颜色 6 2 2 3" xfId="226"/>
    <cellStyle name="20% - 强调文字颜色 6 2 2_2017年省对市(州)税收返还和转移支付预算" xfId="229"/>
    <cellStyle name="20% - 强调文字颜色 6 2 3" xfId="231"/>
    <cellStyle name="20% - 强调文字颜色 6 2_四川省2017年省对市（州）税收返还和转移支付分地区预算（草案）--社保处" xfId="233"/>
    <cellStyle name="40% - Accent1" xfId="235"/>
    <cellStyle name="40% - Accent1 2" xfId="238"/>
    <cellStyle name="40% - Accent1_2016年四川省省级一般公共预算支出执行情况表" xfId="76"/>
    <cellStyle name="40% - Accent2" xfId="239"/>
    <cellStyle name="40% - Accent2 2" xfId="241"/>
    <cellStyle name="40% - Accent2_2016年四川省省级一般公共预算支出执行情况表" xfId="128"/>
    <cellStyle name="40% - Accent3" xfId="242"/>
    <cellStyle name="40% - Accent3 2" xfId="243"/>
    <cellStyle name="40% - Accent3_2016年四川省省级一般公共预算支出执行情况表" xfId="246"/>
    <cellStyle name="40% - Accent4" xfId="247"/>
    <cellStyle name="40% - Accent4 2" xfId="166"/>
    <cellStyle name="40% - Accent4_2016年四川省省级一般公共预算支出执行情况表" xfId="250"/>
    <cellStyle name="40% - Accent5" xfId="251"/>
    <cellStyle name="40% - Accent5 2" xfId="254"/>
    <cellStyle name="40% - Accent5_2016年四川省省级一般公共预算支出执行情况表" xfId="257"/>
    <cellStyle name="40% - Accent6" xfId="258"/>
    <cellStyle name="40% - Accent6 2" xfId="260"/>
    <cellStyle name="40% - Accent6_2016年四川省省级一般公共预算支出执行情况表" xfId="264"/>
    <cellStyle name="40% - 强调文字颜色 1 2" xfId="265"/>
    <cellStyle name="40% - 强调文字颜色 1 2 2" xfId="266"/>
    <cellStyle name="40% - 强调文字颜色 1 2 2 2" xfId="268"/>
    <cellStyle name="40% - 强调文字颜色 1 2 2 3" xfId="269"/>
    <cellStyle name="40% - 强调文字颜色 1 2 2_2017年省对市(州)税收返还和转移支付预算" xfId="273"/>
    <cellStyle name="40% - 强调文字颜色 1 2 3" xfId="274"/>
    <cellStyle name="40% - 强调文字颜色 1 2_四川省2017年省对市（州）税收返还和转移支付分地区预算（草案）--社保处" xfId="276"/>
    <cellStyle name="40% - 强调文字颜色 2 2" xfId="154"/>
    <cellStyle name="40% - 强调文字颜色 2 2 2" xfId="277"/>
    <cellStyle name="40% - 强调文字颜色 2 2 2 2" xfId="280"/>
    <cellStyle name="40% - 强调文字颜色 2 2 2 3" xfId="283"/>
    <cellStyle name="40% - 强调文字颜色 2 2 2_2017年省对市(州)税收返还和转移支付预算" xfId="284"/>
    <cellStyle name="40% - 强调文字颜色 2 2 3" xfId="287"/>
    <cellStyle name="40% - 强调文字颜色 2 2_四川省2017年省对市（州）税收返还和转移支付分地区预算（草案）--社保处" xfId="288"/>
    <cellStyle name="40% - 强调文字颜色 3 2" xfId="291"/>
    <cellStyle name="40% - 强调文字颜色 3 2 2" xfId="294"/>
    <cellStyle name="40% - 强调文字颜色 3 2 2 2" xfId="296"/>
    <cellStyle name="40% - 强调文字颜色 3 2 2 3" xfId="297"/>
    <cellStyle name="40% - 强调文字颜色 3 2 2_2017年省对市(州)税收返还和转移支付预算" xfId="298"/>
    <cellStyle name="40% - 强调文字颜色 3 2 3" xfId="299"/>
    <cellStyle name="40% - 强调文字颜色 3 2_四川省2017年省对市（州）税收返还和转移支付分地区预算（草案）--社保处" xfId="106"/>
    <cellStyle name="40% - 强调文字颜色 4 2" xfId="54"/>
    <cellStyle name="40% - 强调文字颜色 4 2 2" xfId="304"/>
    <cellStyle name="40% - 强调文字颜色 4 2 2 2" xfId="307"/>
    <cellStyle name="40% - 强调文字颜色 4 2 2 3" xfId="308"/>
    <cellStyle name="40% - 强调文字颜色 4 2 2_2017年省对市(州)税收返还和转移支付预算" xfId="309"/>
    <cellStyle name="40% - 强调文字颜色 4 2 3" xfId="202"/>
    <cellStyle name="40% - 强调文字颜色 4 2_四川省2017年省对市（州）税收返还和转移支付分地区预算（草案）--社保处" xfId="312"/>
    <cellStyle name="40% - 强调文字颜色 5 2" xfId="313"/>
    <cellStyle name="40% - 强调文字颜色 5 2 2" xfId="316"/>
    <cellStyle name="40% - 强调文字颜色 5 2 2 2" xfId="322"/>
    <cellStyle name="40% - 强调文字颜色 5 2 2 3" xfId="323"/>
    <cellStyle name="40% - 强调文字颜色 5 2 2_2017年省对市(州)税收返还和转移支付预算" xfId="191"/>
    <cellStyle name="40% - 强调文字颜色 5 2 3" xfId="324"/>
    <cellStyle name="40% - 强调文字颜色 5 2_四川省2017年省对市（州）税收返还和转移支付分地区预算（草案）--社保处" xfId="328"/>
    <cellStyle name="40% - 强调文字颜色 6 2" xfId="95"/>
    <cellStyle name="40% - 强调文字颜色 6 2 2" xfId="100"/>
    <cellStyle name="40% - 强调文字颜色 6 2 2 2" xfId="329"/>
    <cellStyle name="40% - 强调文字颜色 6 2 2 3" xfId="267"/>
    <cellStyle name="40% - 强调文字颜色 6 2 2_2017年省对市(州)税收返还和转移支付预算" xfId="331"/>
    <cellStyle name="40% - 强调文字颜色 6 2 3" xfId="102"/>
    <cellStyle name="40% - 强调文字颜色 6 2_四川省2017年省对市（州）税收返还和转移支付分地区预算（草案）--社保处" xfId="333"/>
    <cellStyle name="60% - Accent1" xfId="334"/>
    <cellStyle name="60% - Accent1 2" xfId="336"/>
    <cellStyle name="60% - Accent2" xfId="339"/>
    <cellStyle name="60% - Accent2 2" xfId="341"/>
    <cellStyle name="60% - Accent3" xfId="343"/>
    <cellStyle name="60% - Accent3 2" xfId="349"/>
    <cellStyle name="60% - Accent4" xfId="350"/>
    <cellStyle name="60% - Accent4 2" xfId="353"/>
    <cellStyle name="60% - Accent5" xfId="355"/>
    <cellStyle name="60% - Accent5 2" xfId="357"/>
    <cellStyle name="60% - Accent6" xfId="362"/>
    <cellStyle name="60% - Accent6 2" xfId="330"/>
    <cellStyle name="60% - 强调文字颜色 1 2" xfId="365"/>
    <cellStyle name="60% - 强调文字颜色 1 2 2" xfId="368"/>
    <cellStyle name="60% - 强调文字颜色 1 2 2 2" xfId="369"/>
    <cellStyle name="60% - 强调文字颜色 1 2 2 3" xfId="358"/>
    <cellStyle name="60% - 强调文字颜色 1 2 2_2017年省对市(州)税收返还和转移支付预算" xfId="32"/>
    <cellStyle name="60% - 强调文字颜色 1 2 3" xfId="373"/>
    <cellStyle name="60% - 强调文字颜色 1 2_四川省2017年省对市（州）税收返还和转移支付分地区预算（草案）--社保处" xfId="374"/>
    <cellStyle name="60% - 强调文字颜色 2 2" xfId="376"/>
    <cellStyle name="60% - 强调文字颜色 2 2 2" xfId="40"/>
    <cellStyle name="60% - 强调文字颜色 2 2 2 2" xfId="45"/>
    <cellStyle name="60% - 强调文字颜色 2 2 2 3" xfId="49"/>
    <cellStyle name="60% - 强调文字颜色 2 2 2_2017年省对市(州)税收返还和转移支付预算" xfId="361"/>
    <cellStyle name="60% - 强调文字颜色 2 2 3" xfId="380"/>
    <cellStyle name="60% - 强调文字颜色 2 2_四川省2017年省对市（州）税收返还和转移支付分地区预算（草案）--社保处" xfId="382"/>
    <cellStyle name="60% - 强调文字颜色 3 2" xfId="383"/>
    <cellStyle name="60% - 强调文字颜色 3 2 2" xfId="69"/>
    <cellStyle name="60% - 强调文字颜色 3 2 2 2" xfId="62"/>
    <cellStyle name="60% - 强调文字颜色 3 2 2 3" xfId="384"/>
    <cellStyle name="60% - 强调文字颜色 3 2 2_2017年省对市(州)税收返还和转移支付预算" xfId="387"/>
    <cellStyle name="60% - 强调文字颜色 3 2 3" xfId="114"/>
    <cellStyle name="60% - 强调文字颜色 3 2_四川省2017年省对市（州）税收返还和转移支付分地区预算（草案）--社保处" xfId="56"/>
    <cellStyle name="60% - 强调文字颜色 4 2" xfId="391"/>
    <cellStyle name="60% - 强调文字颜色 4 2 2" xfId="105"/>
    <cellStyle name="60% - 强调文字颜色 4 2 2 2" xfId="27"/>
    <cellStyle name="60% - 强调文字颜色 4 2 2 3" xfId="397"/>
    <cellStyle name="60% - 强调文字颜色 4 2 2_2017年省对市(州)税收返还和转移支付预算" xfId="399"/>
    <cellStyle name="60% - 强调文字颜色 4 2 3" xfId="63"/>
    <cellStyle name="60% - 强调文字颜色 4 2_四川省2017年省对市（州）税收返还和转移支付分地区预算（草案）--社保处" xfId="400"/>
    <cellStyle name="60% - 强调文字颜色 5 2" xfId="282"/>
    <cellStyle name="60% - 强调文字颜色 5 2 2" xfId="403"/>
    <cellStyle name="60% - 强调文字颜色 5 2 2 2" xfId="84"/>
    <cellStyle name="60% - 强调文字颜色 5 2 2 3" xfId="91"/>
    <cellStyle name="60% - 强调文字颜色 5 2 2_2017年省对市(州)税收返还和转移支付预算" xfId="405"/>
    <cellStyle name="60% - 强调文字颜色 5 2 3" xfId="407"/>
    <cellStyle name="60% - 强调文字颜色 5 2_四川省2017年省对市（州）税收返还和转移支付分地区预算（草案）--社保处" xfId="408"/>
    <cellStyle name="60% - 强调文字颜色 6 2" xfId="410"/>
    <cellStyle name="60% - 强调文字颜色 6 2 2" xfId="411"/>
    <cellStyle name="60% - 强调文字颜色 6 2 2 2" xfId="412"/>
    <cellStyle name="60% - 强调文字颜色 6 2 2 3" xfId="415"/>
    <cellStyle name="60% - 强调文字颜色 6 2 2_2017年省对市(州)税收返还和转移支付预算" xfId="420"/>
    <cellStyle name="60% - 强调文字颜色 6 2 3" xfId="423"/>
    <cellStyle name="60% - 强调文字颜色 6 2_四川省2017年省对市（州）税收返还和转移支付分地区预算（草案）--社保处" xfId="424"/>
    <cellStyle name="Accent1" xfId="429"/>
    <cellStyle name="Accent1 2" xfId="432"/>
    <cellStyle name="Accent2" xfId="433"/>
    <cellStyle name="Accent2 2" xfId="434"/>
    <cellStyle name="Accent3" xfId="435"/>
    <cellStyle name="Accent3 2" xfId="139"/>
    <cellStyle name="Accent4" xfId="436"/>
    <cellStyle name="Accent4 2" xfId="440"/>
    <cellStyle name="Accent5" xfId="444"/>
    <cellStyle name="Accent5 2" xfId="210"/>
    <cellStyle name="Accent6" xfId="442"/>
    <cellStyle name="Accent6 2" xfId="47"/>
    <cellStyle name="Bad" xfId="348"/>
    <cellStyle name="Bad 2" xfId="449"/>
    <cellStyle name="Calculation" xfId="451"/>
    <cellStyle name="Calculation 2" xfId="454"/>
    <cellStyle name="Calculation_2016年全省及省级财政收支执行及2017年预算草案表（20161206，预审自用稿）" xfId="23"/>
    <cellStyle name="Check Cell" xfId="319"/>
    <cellStyle name="Check Cell 2" xfId="455"/>
    <cellStyle name="Check Cell_2016年全省及省级财政收支执行及2017年预算草案表（20161206，预审自用稿）" xfId="458"/>
    <cellStyle name="Explanatory Text" xfId="121"/>
    <cellStyle name="Explanatory Text 2" xfId="461"/>
    <cellStyle name="Good" xfId="462"/>
    <cellStyle name="Good 2" xfId="464"/>
    <cellStyle name="Heading 1" xfId="468"/>
    <cellStyle name="Heading 1 2" xfId="469"/>
    <cellStyle name="Heading 1_2016年全省及省级财政收支执行及2017年预算草案表（20161206，预审自用稿）" xfId="471"/>
    <cellStyle name="Heading 2" xfId="174"/>
    <cellStyle name="Heading 2 2" xfId="177"/>
    <cellStyle name="Heading 2_2016年全省及省级财政收支执行及2017年预算草案表（20161206，预审自用稿）" xfId="475"/>
    <cellStyle name="Heading 3" xfId="65"/>
    <cellStyle name="Heading 3 2" xfId="92"/>
    <cellStyle name="Heading 3_2016年全省及省级财政收支执行及2017年预算草案表（20161206，预审自用稿）" xfId="476"/>
    <cellStyle name="Heading 4" xfId="363"/>
    <cellStyle name="Heading 4 2" xfId="366"/>
    <cellStyle name="Input" xfId="53"/>
    <cellStyle name="Input 2" xfId="17"/>
    <cellStyle name="Input_2016年全省及省级财政收支执行及2017年预算草案表（20161206，预审自用稿）" xfId="162"/>
    <cellStyle name="Linked Cell" xfId="303"/>
    <cellStyle name="Linked Cell 2" xfId="306"/>
    <cellStyle name="Linked Cell_2016年全省及省级财政收支执行及2017年预算草案表（20161206，预审自用稿）" xfId="117"/>
    <cellStyle name="Neutral" xfId="392"/>
    <cellStyle name="Neutral 2" xfId="103"/>
    <cellStyle name="no dec" xfId="453"/>
    <cellStyle name="Normal_APR" xfId="477"/>
    <cellStyle name="Note" xfId="143"/>
    <cellStyle name="Note 2" xfId="148"/>
    <cellStyle name="Note_2016年全省及省级财政收支执行及2017年预算草案表（20161206，预审自用稿）" xfId="37"/>
    <cellStyle name="Output" xfId="479"/>
    <cellStyle name="Output 2" xfId="481"/>
    <cellStyle name="Output_2016年全省及省级财政收支执行及2017年预算草案表（20161206，预审自用稿）" xfId="482"/>
    <cellStyle name="Title" xfId="483"/>
    <cellStyle name="Title 2" xfId="340"/>
    <cellStyle name="Total" xfId="484"/>
    <cellStyle name="Total 2" xfId="311"/>
    <cellStyle name="Total_2016年全省及省级财政收支执行及2017年预算草案表（20161206，预审自用稿）" xfId="344"/>
    <cellStyle name="Warning Text" xfId="485"/>
    <cellStyle name="Warning Text 2" xfId="487"/>
    <cellStyle name="百分比 2" xfId="488"/>
    <cellStyle name="百分比 2 2" xfId="489"/>
    <cellStyle name="百分比 2 3" xfId="491"/>
    <cellStyle name="百分比 2 3 2" xfId="327"/>
    <cellStyle name="百分比 2 3 3" xfId="492"/>
    <cellStyle name="百分比 2 4" xfId="493"/>
    <cellStyle name="百分比 2 5" xfId="494"/>
    <cellStyle name="百分比 3" xfId="478"/>
    <cellStyle name="百分比 4" xfId="43"/>
    <cellStyle name="标题 1 2" xfId="497"/>
    <cellStyle name="标题 1 2 2" xfId="396"/>
    <cellStyle name="标题 1 2 2 2" xfId="498"/>
    <cellStyle name="标题 1 2 2 3" xfId="473"/>
    <cellStyle name="标题 1 2 2_2017年省对市(州)税收返还和转移支付预算" xfId="500"/>
    <cellStyle name="标题 1 2 3" xfId="502"/>
    <cellStyle name="标题 2 2" xfId="503"/>
    <cellStyle name="标题 2 2 2" xfId="505"/>
    <cellStyle name="标题 2 2 2 2" xfId="506"/>
    <cellStyle name="标题 2 2 2 3" xfId="507"/>
    <cellStyle name="标题 2 2 2_2017年省对市(州)税收返还和转移支付预算" xfId="508"/>
    <cellStyle name="标题 2 2 3" xfId="509"/>
    <cellStyle name="标题 3 2" xfId="511"/>
    <cellStyle name="标题 3 2 2" xfId="245"/>
    <cellStyle name="标题 3 2 2 2" xfId="518"/>
    <cellStyle name="标题 3 2 2 3" xfId="237"/>
    <cellStyle name="标题 3 2 2_2017年省对市(州)税收返还和转移支付预算" xfId="495"/>
    <cellStyle name="标题 3 2 3" xfId="519"/>
    <cellStyle name="标题 4 2" xfId="385"/>
    <cellStyle name="标题 4 2 2" xfId="34"/>
    <cellStyle name="标题 4 2 2 2" xfId="520"/>
    <cellStyle name="标题 4 2 2 3" xfId="232"/>
    <cellStyle name="标题 4 2 2_2017年省对市(州)税收返还和转移支付预算" xfId="523"/>
    <cellStyle name="标题 4 2 3" xfId="524"/>
    <cellStyle name="标题 5" xfId="146"/>
    <cellStyle name="标题 5 2" xfId="196"/>
    <cellStyle name="标题 5 2 2" xfId="310"/>
    <cellStyle name="标题 5 2 3" xfId="263"/>
    <cellStyle name="标题 5 2_2017年省对市(州)税收返还和转移支付预算" xfId="152"/>
    <cellStyle name="标题 5 3" xfId="528"/>
    <cellStyle name="差 2" xfId="529"/>
    <cellStyle name="差 2 2" xfId="530"/>
    <cellStyle name="差 2 2 2" xfId="228"/>
    <cellStyle name="差 2 2 3" xfId="538"/>
    <cellStyle name="差 2 2_2017年省对市(州)税收返还和转移支付预算" xfId="406"/>
    <cellStyle name="差 2 3" xfId="539"/>
    <cellStyle name="差 2_四川省2017年省对市（州）税收返还和转移支付分地区预算（草案）--社保处" xfId="543"/>
    <cellStyle name="差_%84表2：2016-2018年省级部门三年滚动规划报表" xfId="486"/>
    <cellStyle name="差_“三区”文化人才专项资金" xfId="61"/>
    <cellStyle name="差_1 2017年省对市（州）税收返还和转移支付预算分地区情况表（华侨事务补助）(1)" xfId="375"/>
    <cellStyle name="差_10 2017年省对市（州）税收返还和转移支付预算分地区情况表（寺观教堂维修补助资金）(1)" xfId="537"/>
    <cellStyle name="差_10-扶持民族地区教育发展" xfId="159"/>
    <cellStyle name="差_11 2017年省对市（州）税收返还和转移支付预算分地区情况表（基层行政单位救灾专项资金）(1)" xfId="545"/>
    <cellStyle name="差_1-12" xfId="398"/>
    <cellStyle name="差_1-12_四川省2017年省对市（州）税收返还和转移支付分地区预算（草案）--社保处" xfId="546"/>
    <cellStyle name="差_12 2017年省对市（州）税收返还和转移支付预算分地区情况表（民族地区春节慰问经费）(1)" xfId="401"/>
    <cellStyle name="差_123" xfId="550"/>
    <cellStyle name="差_13 2017年省对市（州）税收返还和转移支付预算分地区情况表（审计能力提升专项经费）(1)" xfId="551"/>
    <cellStyle name="差_14 2017年省对市（州）税收返还和转移支付预算分地区情况表（支持基层政权建设补助资金）(1)" xfId="553"/>
    <cellStyle name="差_15-省级防震减灾分情况" xfId="554"/>
    <cellStyle name="差_18 2017年省对市（州）税收返还和转移支付预算分地区情况表（全省法院系统业务经费）(1)" xfId="558"/>
    <cellStyle name="差_19 征兵经费" xfId="466"/>
    <cellStyle name="差_1-学前教育发展专项资金" xfId="422"/>
    <cellStyle name="差_1-政策性保险财政补助资金" xfId="150"/>
    <cellStyle name="差_2" xfId="372"/>
    <cellStyle name="差_2 政法转移支付" xfId="559"/>
    <cellStyle name="差_20 国防动员专项经费" xfId="413"/>
    <cellStyle name="差_2015财金互动汇总（加人行、补成都）" xfId="560"/>
    <cellStyle name="差_2015财金互动汇总（加人行、补成都） 2" xfId="416"/>
    <cellStyle name="差_2015财金互动汇总（加人行、补成都） 2 2" xfId="561"/>
    <cellStyle name="差_2015财金互动汇总（加人行、补成都） 2 2_2017年省对市(州)税收返还和转移支付预算" xfId="563"/>
    <cellStyle name="差_2015财金互动汇总（加人行、补成都） 2 3" xfId="564"/>
    <cellStyle name="差_2015财金互动汇总（加人行、补成都） 2_2017年省对市(州)税收返还和转移支付预算" xfId="565"/>
    <cellStyle name="差_2015财金互动汇总（加人行、补成都） 3" xfId="568"/>
    <cellStyle name="差_2015财金互动汇总（加人行、补成都） 3_2017年省对市(州)税收返还和转移支付预算" xfId="569"/>
    <cellStyle name="差_2015财金互动汇总（加人行、补成都） 4" xfId="570"/>
    <cellStyle name="差_2015财金互动汇总（加人行、补成都）_2017年省对市(州)税收返还和转移支付预算" xfId="540"/>
    <cellStyle name="差_2015直接融资汇总表" xfId="157"/>
    <cellStyle name="差_2015直接融资汇总表 2" xfId="97"/>
    <cellStyle name="差_2015直接融资汇总表 2 2" xfId="409"/>
    <cellStyle name="差_2015直接融资汇总表 2 2_2017年省对市(州)税收返还和转移支付预算" xfId="12"/>
    <cellStyle name="差_2015直接融资汇总表 2 3" xfId="571"/>
    <cellStyle name="差_2015直接融资汇总表 2_2017年省对市(州)税收返还和转移支付预算" xfId="574"/>
    <cellStyle name="差_2015直接融资汇总表 3" xfId="577"/>
    <cellStyle name="差_2015直接融资汇总表 3_2017年省对市(州)税收返还和转移支付预算" xfId="219"/>
    <cellStyle name="差_2015直接融资汇总表 4" xfId="542"/>
    <cellStyle name="差_2015直接融资汇总表_2017年省对市(州)税收返还和转移支付预算" xfId="580"/>
    <cellStyle name="差_2016年四川省省级一般公共预算支出执行情况表" xfId="188"/>
    <cellStyle name="差_2017年省对市(州)税收返还和转移支付预算" xfId="248"/>
    <cellStyle name="差_2017年省对市（州）税收返还和转移支付预算分地区情况表（华侨事务补助）(1)" xfId="581"/>
    <cellStyle name="差_2017年省对市（州）税收返还和转移支付预算分地区情况表（华侨事务补助）(1)_四川省2017年省对市（州）税收返还和转移支付分地区预算（草案）--社保处" xfId="272"/>
    <cellStyle name="差_21 禁毒补助经费" xfId="582"/>
    <cellStyle name="差_22 2017年省对市（州）税收返还和转移支付预算分地区情况表（交警业务经费）(1)" xfId="583"/>
    <cellStyle name="差_23 铁路护路专项经费" xfId="584"/>
    <cellStyle name="差_24 维稳经费" xfId="472"/>
    <cellStyle name="差_2-45" xfId="588"/>
    <cellStyle name="差_2-45_四川省2017年省对市（州）税收返还和转移支付分地区预算（草案）--社保处" xfId="352"/>
    <cellStyle name="差_2-46" xfId="590"/>
    <cellStyle name="差_2-46_四川省2017年省对市（州）税收返还和转移支付分地区预算（草案）--社保处" xfId="214"/>
    <cellStyle name="差_25 消防部队大型装备建设补助经费" xfId="129"/>
    <cellStyle name="差_2-50" xfId="587"/>
    <cellStyle name="差_2-50_四川省2017年省对市（州）税收返还和转移支付分地区预算（草案）--社保处" xfId="351"/>
    <cellStyle name="差_2-52" xfId="591"/>
    <cellStyle name="差_2-52_四川省2017年省对市（州）税收返还和转移支付分地区预算（草案）--社保处" xfId="593"/>
    <cellStyle name="差_2-55" xfId="596"/>
    <cellStyle name="差_2-55_四川省2017年省对市（州）税收返还和转移支付分地区预算（草案）--社保处" xfId="426"/>
    <cellStyle name="差_2-58" xfId="225"/>
    <cellStyle name="差_2-58_四川省2017年省对市（州）税收返还和转移支付分地区预算（草案）--社保处" xfId="460"/>
    <cellStyle name="差_2-59" xfId="227"/>
    <cellStyle name="差_2-59_四川省2017年省对市（州）税收返还和转移支付分地区预算（草案）--社保处" xfId="597"/>
    <cellStyle name="差_26 地方纪检监察机关办案补助专项资金" xfId="556"/>
    <cellStyle name="差_2-60" xfId="595"/>
    <cellStyle name="差_2-60_四川省2017年省对市（州）税收返还和转移支付分地区预算（草案）--社保处" xfId="425"/>
    <cellStyle name="差_2-62" xfId="598"/>
    <cellStyle name="差_2-62_四川省2017年省对市（州）税收返还和转移支付分地区预算（草案）--社保处" xfId="88"/>
    <cellStyle name="差_2-65" xfId="562"/>
    <cellStyle name="差_2-65_四川省2017年省对市（州）税收返还和转移支付分地区预算（草案）--社保处" xfId="513"/>
    <cellStyle name="差_2-67" xfId="599"/>
    <cellStyle name="差_2-67_四川省2017年省对市（州）税收返还和转移支付分地区预算（草案）--社保处" xfId="602"/>
    <cellStyle name="差_27 妇女儿童事业发展专项资金" xfId="256"/>
    <cellStyle name="差_28 基层干训机构建设补助专项资金" xfId="345"/>
    <cellStyle name="差_2-财金互动" xfId="605"/>
    <cellStyle name="差_2-义务教育经费保障机制改革" xfId="136"/>
    <cellStyle name="差_3 2017年省对市（州）税收返还和转移支付预算分地区情况表（到村任职）" xfId="606"/>
    <cellStyle name="差_3-创业担保贷款贴息及奖补" xfId="164"/>
    <cellStyle name="差_3-义务教育均衡发展专项" xfId="607"/>
    <cellStyle name="差_4" xfId="608"/>
    <cellStyle name="差_4-11" xfId="441"/>
    <cellStyle name="差_4-12" xfId="609"/>
    <cellStyle name="差_4-14" xfId="25"/>
    <cellStyle name="差_4-15" xfId="395"/>
    <cellStyle name="差_4-20" xfId="394"/>
    <cellStyle name="差_4-21" xfId="501"/>
    <cellStyle name="差_4-22" xfId="179"/>
    <cellStyle name="差_4-23" xfId="108"/>
    <cellStyle name="差_4-24" xfId="70"/>
    <cellStyle name="差_4-29" xfId="278"/>
    <cellStyle name="差_4-30" xfId="115"/>
    <cellStyle name="差_4-31" xfId="122"/>
    <cellStyle name="差_4-5" xfId="281"/>
    <cellStyle name="差_4-8" xfId="611"/>
    <cellStyle name="差_4-9" xfId="612"/>
    <cellStyle name="差_4-农村义教“营养改善计划”" xfId="613"/>
    <cellStyle name="差_5 2017年省对市（州）税收返还和转移支付预算分地区情况表（全国重点寺观教堂维修经费业生中央财政补助资金）(1)" xfId="445"/>
    <cellStyle name="差_5-农村教师周转房建设" xfId="74"/>
    <cellStyle name="差_5-中央财政统借统还外债项目资金" xfId="240"/>
    <cellStyle name="差_6" xfId="185"/>
    <cellStyle name="差_6-扶持民办教育专项" xfId="614"/>
    <cellStyle name="差_6-省级财政政府与社会资本合作项目综合补助资金" xfId="615"/>
    <cellStyle name="差_7 2017年省对市（州）税收返还和转移支付预算分地区情况表（省级旅游发展资金）(1)" xfId="253"/>
    <cellStyle name="差_7-普惠金融政府和社会资本合作以奖代补资金" xfId="617"/>
    <cellStyle name="差_7-中等职业教育发展专项经费" xfId="199"/>
    <cellStyle name="差_8 2017年省对市（州）税收返还和转移支付预算分地区情况表（民族事业发展资金）(1)" xfId="68"/>
    <cellStyle name="差_9 2017年省对市（州）税收返还和转移支付预算分地区情况表（全省工商行政管理专项经费）(1)" xfId="222"/>
    <cellStyle name="差_Sheet14" xfId="31"/>
    <cellStyle name="差_Sheet14_四川省2017年省对市（州）税收返还和转移支付分地区预算（草案）--社保处" xfId="9"/>
    <cellStyle name="差_Sheet15" xfId="619"/>
    <cellStyle name="差_Sheet15_四川省2017年省对市（州）税收返还和转移支付分地区预算（草案）--社保处" xfId="532"/>
    <cellStyle name="差_Sheet16" xfId="430"/>
    <cellStyle name="差_Sheet16_四川省2017年省对市（州）税收返还和转移支付分地区预算（草案）--社保处" xfId="18"/>
    <cellStyle name="差_Sheet18" xfId="275"/>
    <cellStyle name="差_Sheet18_四川省2017年省对市（州）税收返还和转移支付分地区预算（草案）--社保处" xfId="622"/>
    <cellStyle name="差_Sheet19" xfId="8"/>
    <cellStyle name="差_Sheet19_四川省2017年省对市（州）税收返还和转移支付分地区预算（草案）--社保处" xfId="623"/>
    <cellStyle name="差_Sheet2" xfId="625"/>
    <cellStyle name="差_Sheet20" xfId="618"/>
    <cellStyle name="差_Sheet20_四川省2017年省对市（州）税收返还和转移支付分地区预算（草案）--社保处" xfId="531"/>
    <cellStyle name="差_Sheet22" xfId="626"/>
    <cellStyle name="差_Sheet22_四川省2017年省对市（州）税收返还和转移支付分地区预算（草案）--社保处" xfId="628"/>
    <cellStyle name="差_Sheet25" xfId="632"/>
    <cellStyle name="差_Sheet25_四川省2017年省对市（州）税收返还和转移支付分地区预算（草案）--社保处" xfId="636"/>
    <cellStyle name="差_Sheet26" xfId="601"/>
    <cellStyle name="差_Sheet26_四川省2017年省对市（州）税收返还和转移支付分地区预算（草案）--社保处" xfId="279"/>
    <cellStyle name="差_Sheet27" xfId="641"/>
    <cellStyle name="差_Sheet27_四川省2017年省对市（州）税收返还和转移支付分地区预算（草案）--社保处" xfId="438"/>
    <cellStyle name="差_Sheet29" xfId="646"/>
    <cellStyle name="差_Sheet29_四川省2017年省对市（州）税收返还和转移支付分地区预算（草案）--社保处" xfId="171"/>
    <cellStyle name="差_Sheet32" xfId="640"/>
    <cellStyle name="差_Sheet32_四川省2017年省对市（州）税收返还和转移支付分地区预算（草案）--社保处" xfId="437"/>
    <cellStyle name="差_Sheet33" xfId="648"/>
    <cellStyle name="差_Sheet33_四川省2017年省对市（州）税收返还和转移支付分地区预算（草案）--社保处" xfId="650"/>
    <cellStyle name="差_Sheet7" xfId="180"/>
    <cellStyle name="差_博物馆纪念馆逐步免费开放补助资金" xfId="33"/>
    <cellStyle name="差_促进扩大信贷增量" xfId="652"/>
    <cellStyle name="差_促进扩大信贷增量 2" xfId="381"/>
    <cellStyle name="差_促进扩大信贷增量 2 2" xfId="653"/>
    <cellStyle name="差_促进扩大信贷增量 2 2_2017年省对市(州)税收返还和转移支付预算" xfId="209"/>
    <cellStyle name="差_促进扩大信贷增量 2 2_四川省2017年省对市（州）税收返还和转移支付分地区预算（草案）--社保处" xfId="490"/>
    <cellStyle name="差_促进扩大信贷增量 2 3" xfId="624"/>
    <cellStyle name="差_促进扩大信贷增量 2_2017年省对市(州)税收返还和转移支付预算" xfId="390"/>
    <cellStyle name="差_促进扩大信贷增量 2_四川省2017年省对市（州）税收返还和转移支付分地区预算（草案）--社保处" xfId="443"/>
    <cellStyle name="差_促进扩大信贷增量 3" xfId="24"/>
    <cellStyle name="差_促进扩大信贷增量 3_2017年省对市(州)税收返还和转移支付预算" xfId="338"/>
    <cellStyle name="差_促进扩大信贷增量 3_四川省2017年省对市（州）税收返还和转移支付分地区预算（草案）--社保处" xfId="616"/>
    <cellStyle name="差_促进扩大信贷增量 4" xfId="393"/>
    <cellStyle name="差_促进扩大信贷增量_2017年省对市(州)税收返还和转移支付预算" xfId="654"/>
    <cellStyle name="差_促进扩大信贷增量_四川省2017年省对市（州）税收返还和转移支付分地区预算（草案）--社保处" xfId="645"/>
    <cellStyle name="差_地方纪检监察机关办案补助专项资金" xfId="610"/>
    <cellStyle name="差_地方纪检监察机关办案补助专项资金_四川省2017年省对市（州）税收返还和转移支付分地区预算（草案）--社保处" xfId="480"/>
    <cellStyle name="差_公共文化服务体系建设" xfId="655"/>
    <cellStyle name="差_国家级非物质文化遗产保护专项资金" xfId="549"/>
    <cellStyle name="差_国家文物保护专项资金" xfId="579"/>
    <cellStyle name="差_汇总" xfId="656"/>
    <cellStyle name="差_汇总 2" xfId="217"/>
    <cellStyle name="差_汇总 2 2" xfId="657"/>
    <cellStyle name="差_汇总 2 2_2017年省对市(州)税收返还和转移支付预算" xfId="659"/>
    <cellStyle name="差_汇总 2 2_四川省2017年省对市（州）税收返还和转移支付分地区预算（草案）--社保处" xfId="318"/>
    <cellStyle name="差_汇总 2 3" xfId="660"/>
    <cellStyle name="差_汇总 2_2017年省对市(州)税收返还和转移支付预算" xfId="662"/>
    <cellStyle name="差_汇总 2_四川省2017年省对市（州）税收返还和转移支付分地区预算（草案）--社保处" xfId="132"/>
    <cellStyle name="差_汇总 3" xfId="663"/>
    <cellStyle name="差_汇总 3_2017年省对市(州)税收返还和转移支付预算" xfId="667"/>
    <cellStyle name="差_汇总 3_四川省2017年省对市（州）税收返还和转移支付分地区预算（草案）--社保处" xfId="668"/>
    <cellStyle name="差_汇总 4" xfId="669"/>
    <cellStyle name="差_汇总_1" xfId="670"/>
    <cellStyle name="差_汇总_1 2" xfId="604"/>
    <cellStyle name="差_汇总_1 2 2" xfId="665"/>
    <cellStyle name="差_汇总_1 2 2_2017年省对市(州)税收返还和转移支付预算" xfId="230"/>
    <cellStyle name="差_汇总_1 2 3" xfId="573"/>
    <cellStyle name="差_汇总_1 2_2017年省对市(州)税收返还和转移支付预算" xfId="244"/>
    <cellStyle name="差_汇总_1 3" xfId="470"/>
    <cellStyle name="差_汇总_1 3_2017年省对市(州)税收返还和转移支付预算" xfId="672"/>
    <cellStyle name="差_汇总_2" xfId="673"/>
    <cellStyle name="差_汇总_2 2" xfId="674"/>
    <cellStyle name="差_汇总_2 2 2" xfId="2"/>
    <cellStyle name="差_汇总_2 2 2_2017年省对市(州)税收返还和转移支付预算" xfId="675"/>
    <cellStyle name="差_汇总_2 2 2_四川省2017年省对市（州）税收返还和转移支付分地区预算（草案）--社保处" xfId="676"/>
    <cellStyle name="差_汇总_2 2 3" xfId="81"/>
    <cellStyle name="差_汇总_2 2_2017年省对市(州)税收返还和转移支付预算" xfId="82"/>
    <cellStyle name="差_汇总_2 2_四川省2017年省对市（州）税收返还和转移支付分地区预算（草案）--社保处" xfId="677"/>
    <cellStyle name="差_汇总_2 3" xfId="679"/>
    <cellStyle name="差_汇总_2 3_2017年省对市(州)税收返还和转移支付预算" xfId="680"/>
    <cellStyle name="差_汇总_2 3_四川省2017年省对市（州）税收返还和转移支付分地区预算（草案）--社保处" xfId="681"/>
    <cellStyle name="差_汇总_2_四川省2017年省对市（州）税收返还和转移支付分地区预算（草案）--社保处" xfId="682"/>
    <cellStyle name="差_汇总_2017年省对市(州)税收返还和转移支付预算" xfId="261"/>
    <cellStyle name="差_汇总_四川省2017年省对市（州）税收返还和转移支付分地区预算（草案）--社保处" xfId="684"/>
    <cellStyle name="差_科技口6-30-35" xfId="526"/>
    <cellStyle name="差_美术馆公共图书馆文化馆（站）免费开放专项资金" xfId="685"/>
    <cellStyle name="差_其他工程费用计费" xfId="686"/>
    <cellStyle name="差_其他工程费用计费_四川省2017年省对市（州）税收返还和转移支付分地区预算（草案）--社保处" xfId="46"/>
    <cellStyle name="差_少数民族文化事业发展专项资金" xfId="678"/>
    <cellStyle name="差_省级科技计划项目专项资金" xfId="566"/>
    <cellStyle name="差_省级体育专项资金" xfId="335"/>
    <cellStyle name="差_省级文化发展专项资金" xfId="687"/>
    <cellStyle name="差_省级文物保护专项资金" xfId="688"/>
    <cellStyle name="差_四川省2017年省对市（州）税收返还和转移支付分地区预算（草案）--教科文处" xfId="690"/>
    <cellStyle name="差_四川省2017年省对市（州）税收返还和转移支付分地区预算（草案）--社保处" xfId="691"/>
    <cellStyle name="差_四川省2017年省对市（州）税收返还和转移支付分地区预算（草案）--行政政法处" xfId="109"/>
    <cellStyle name="差_四川省2017年省对市（州）税收返还和转移支付分地区预算（草案）--债务金融处" xfId="692"/>
    <cellStyle name="差_体育场馆免费低收费开放补助资金" xfId="693"/>
    <cellStyle name="差_文化产业发展专项资金" xfId="694"/>
    <cellStyle name="差_宣传文化事业发展专项资金" xfId="696"/>
    <cellStyle name="差_债券贴息计算器" xfId="699"/>
    <cellStyle name="差_债券贴息计算器_四川省2017年省对市（州）税收返还和转移支付分地区预算（草案）--社保处" xfId="700"/>
    <cellStyle name="常规" xfId="0" builtinId="0"/>
    <cellStyle name="常规 10" xfId="463"/>
    <cellStyle name="常规 10 2" xfId="465"/>
    <cellStyle name="常规 10 2 2" xfId="701"/>
    <cellStyle name="常规 10 2 2 2" xfId="592"/>
    <cellStyle name="常规 10 2 2 3" xfId="22"/>
    <cellStyle name="常规 10 2 2_2017年省对市(州)税收返还和转移支付预算" xfId="703"/>
    <cellStyle name="常规 10 2 3" xfId="704"/>
    <cellStyle name="常规 10 2 4" xfId="630"/>
    <cellStyle name="常规 10 2_2017年省对市(州)税收返还和转移支付预算" xfId="705"/>
    <cellStyle name="常规 10 3" xfId="706"/>
    <cellStyle name="常规 10 3 2" xfId="707"/>
    <cellStyle name="常规 10 3_123" xfId="710"/>
    <cellStyle name="常规 10 4" xfId="567"/>
    <cellStyle name="常规 10 4 2" xfId="711"/>
    <cellStyle name="常规 10 4 3" xfId="658"/>
    <cellStyle name="常规 10 4 3 2" xfId="414"/>
    <cellStyle name="常规 10_123" xfId="712"/>
    <cellStyle name="常规 11" xfId="285"/>
    <cellStyle name="常规 11 2" xfId="522"/>
    <cellStyle name="常规 11 2 2" xfId="713"/>
    <cellStyle name="常规 11 2 3" xfId="714"/>
    <cellStyle name="常规 11 2_2017年省对市(州)税收返还和转移支付预算" xfId="715"/>
    <cellStyle name="常规 11 3" xfId="450"/>
    <cellStyle name="常规 12" xfId="717"/>
    <cellStyle name="常规 12 2" xfId="718"/>
    <cellStyle name="常规 12 3" xfId="719"/>
    <cellStyle name="常规 12_123" xfId="720"/>
    <cellStyle name="常规 13" xfId="721"/>
    <cellStyle name="常规 13 2" xfId="722"/>
    <cellStyle name="常规 13_四川省2017年省对市（州）税收返还和转移支付分地区预算（草案）--社保处" xfId="724"/>
    <cellStyle name="常规 14" xfId="725"/>
    <cellStyle name="常规 14 2" xfId="726"/>
    <cellStyle name="常规 15" xfId="320"/>
    <cellStyle name="常规 15 2" xfId="456"/>
    <cellStyle name="常规 15 4" xfId="728"/>
    <cellStyle name="常规 16" xfId="730"/>
    <cellStyle name="常规 16 2" xfId="733"/>
    <cellStyle name="常规 17" xfId="735"/>
    <cellStyle name="常规 17 2" xfId="738"/>
    <cellStyle name="常规 17 2 2" xfId="740"/>
    <cellStyle name="常规 17 2_2016年四川省省级一般公共预算支出执行情况表" xfId="742"/>
    <cellStyle name="常规 17 3" xfId="745"/>
    <cellStyle name="常规 17 4" xfId="514"/>
    <cellStyle name="常规 17 4 2" xfId="746"/>
    <cellStyle name="常规 17 4_2016年四川省省级一般公共预算支出执行情况表" xfId="26"/>
    <cellStyle name="常规 17_2016年四川省省级一般公共预算支出执行情况表" xfId="666"/>
    <cellStyle name="常规 18" xfId="747"/>
    <cellStyle name="常规 18 2" xfId="749"/>
    <cellStyle name="常规 19" xfId="752"/>
    <cellStyle name="常规 19 2" xfId="754"/>
    <cellStyle name="常规 2" xfId="756"/>
    <cellStyle name="常规 2 2" xfId="757"/>
    <cellStyle name="常规 2 2 2" xfId="758"/>
    <cellStyle name="常规 2 2 2 2" xfId="760"/>
    <cellStyle name="常规 2 2 2 3" xfId="763"/>
    <cellStyle name="常规 2 2 2_2017年省对市(州)税收返还和转移支付预算" xfId="764"/>
    <cellStyle name="常规 2 2 3" xfId="765"/>
    <cellStyle name="常规 2 2 4" xfId="768"/>
    <cellStyle name="常规 2 2_2017年省对市(州)税收返还和转移支付预算" xfId="770"/>
    <cellStyle name="常规 2 3" xfId="771"/>
    <cellStyle name="常规 2 3 2" xfId="347"/>
    <cellStyle name="常规 2 3 2 2" xfId="447"/>
    <cellStyle name="常规 2 3 2 3" xfId="142"/>
    <cellStyle name="常规 2 3 2_2017年省对市(州)税收返还和转移支付预算" xfId="42"/>
    <cellStyle name="常规 2 3 3" xfId="773"/>
    <cellStyle name="常规 2 3 4" xfId="774"/>
    <cellStyle name="常规 2 3 5" xfId="775"/>
    <cellStyle name="常规 2 3_2017年省对市(州)税收返还和转移支付预算" xfId="777"/>
    <cellStyle name="常规 2 4" xfId="778"/>
    <cellStyle name="常规 2 4 2" xfId="779"/>
    <cellStyle name="常规 2 4 2 2" xfId="702"/>
    <cellStyle name="常规 2 5" xfId="781"/>
    <cellStyle name="常规 2 5 2" xfId="782"/>
    <cellStyle name="常规 2 5 3" xfId="404"/>
    <cellStyle name="常规 2 5_2017年省对市(州)税收返还和转移支付预算" xfId="517"/>
    <cellStyle name="常规 2 6" xfId="359"/>
    <cellStyle name="常规 2_%84表2：2016-2018年省级部门三年滚动规划报表" xfId="785"/>
    <cellStyle name="常规 2_省级科预算草案表1.14" xfId="750"/>
    <cellStyle name="常规 20" xfId="321"/>
    <cellStyle name="常规 20 2" xfId="457"/>
    <cellStyle name="常规 20 2 2" xfId="786"/>
    <cellStyle name="常规 20 2_2016年社保基金收支执行及2017年预算草案表" xfId="787"/>
    <cellStyle name="常规 20 3" xfId="789"/>
    <cellStyle name="常规 20 4" xfId="729"/>
    <cellStyle name="常规 20_2015年全省及省级财政收支执行及2016年预算草案表（20160120）企业处修改" xfId="790"/>
    <cellStyle name="常规 21" xfId="731"/>
    <cellStyle name="常规 21 2" xfId="734"/>
    <cellStyle name="常规 21 2 2" xfId="792"/>
    <cellStyle name="常规 21 3" xfId="793"/>
    <cellStyle name="常规 22" xfId="736"/>
    <cellStyle name="常规 22 2" xfId="739"/>
    <cellStyle name="常规 23" xfId="748"/>
    <cellStyle name="常规 24" xfId="753"/>
    <cellStyle name="常规 24 2" xfId="755"/>
    <cellStyle name="常规 25" xfId="794"/>
    <cellStyle name="常规 25 2" xfId="270"/>
    <cellStyle name="常规 25 2 2" xfId="643"/>
    <cellStyle name="常规 25 2_2016年社保基金收支执行及2017年预算草案表" xfId="796"/>
    <cellStyle name="常规 26" xfId="51"/>
    <cellStyle name="常规 26 2" xfId="14"/>
    <cellStyle name="常规 26 2 2" xfId="292"/>
    <cellStyle name="常规 26 2 2 2" xfId="295"/>
    <cellStyle name="常规 26_2016年社保基金收支执行及2017年预算草案表" xfId="797"/>
    <cellStyle name="常规 27" xfId="799"/>
    <cellStyle name="常规 27 2" xfId="801"/>
    <cellStyle name="常规 27 2 2" xfId="802"/>
    <cellStyle name="常规 27 2_2016年四川省省级一般公共预算支出执行情况表" xfId="803"/>
    <cellStyle name="常规 27 3" xfId="804"/>
    <cellStyle name="常规 27_2016年四川省省级一般公共预算支出执行情况表" xfId="805"/>
    <cellStyle name="常规 28" xfId="806"/>
    <cellStyle name="常规 28 2" xfId="808"/>
    <cellStyle name="常规 28 2 2" xfId="810"/>
    <cellStyle name="常规 28_2016年社保基金收支执行及2017年预算草案表" xfId="812"/>
    <cellStyle name="常规 29" xfId="814"/>
    <cellStyle name="常规 3" xfId="186"/>
    <cellStyle name="常规 3 2" xfId="192"/>
    <cellStyle name="常规 3 2 2" xfId="816"/>
    <cellStyle name="常规 3 2 2 2" xfId="818"/>
    <cellStyle name="常规 3 2 2 3" xfId="819"/>
    <cellStyle name="常规 3 2 2_2017年省对市(州)税收返还和转移支付预算" xfId="820"/>
    <cellStyle name="常规 3 2 3" xfId="821"/>
    <cellStyle name="常规 3 2 3 2" xfId="822"/>
    <cellStyle name="常规 3 2 4" xfId="467"/>
    <cellStyle name="常规 3 2_2016年四川省省级一般公共预算支出执行情况表" xfId="823"/>
    <cellStyle name="常规 3 3" xfId="198"/>
    <cellStyle name="常规 3 3 2" xfId="824"/>
    <cellStyle name="常规 3 3 3" xfId="825"/>
    <cellStyle name="常规 3 3_2017年省对市(州)税收返还和转移支付预算" xfId="826"/>
    <cellStyle name="常规 3 4" xfId="828"/>
    <cellStyle name="常规 3_15-省级防震减灾分情况" xfId="427"/>
    <cellStyle name="常规 30" xfId="795"/>
    <cellStyle name="常规 30 2" xfId="271"/>
    <cellStyle name="常规 30 2 2" xfId="644"/>
    <cellStyle name="常规 30 2_2016年四川省省级一般公共预算支出执行情况表" xfId="831"/>
    <cellStyle name="常规 30 3" xfId="832"/>
    <cellStyle name="常规 30_2016年四川省省级一般公共预算支出执行情况表" xfId="664"/>
    <cellStyle name="常规 31" xfId="52"/>
    <cellStyle name="常规 31 2" xfId="15"/>
    <cellStyle name="常规 31_2016年社保基金收支执行及2017年预算草案表" xfId="798"/>
    <cellStyle name="常规 32" xfId="800"/>
    <cellStyle name="常规 33" xfId="807"/>
    <cellStyle name="常规 34" xfId="815"/>
    <cellStyle name="常规 35" xfId="833"/>
    <cellStyle name="常规 4" xfId="834"/>
    <cellStyle name="常规 4 2" xfId="835"/>
    <cellStyle name="常规 4 2 2" xfId="836"/>
    <cellStyle name="常规 4 2_123" xfId="346"/>
    <cellStyle name="常规 4 3" xfId="837"/>
    <cellStyle name="常规 4_123" xfId="838"/>
    <cellStyle name="常规 47" xfId="211"/>
    <cellStyle name="常规 47 2" xfId="839"/>
    <cellStyle name="常规 47 2 2" xfId="527"/>
    <cellStyle name="常规 47 2 2 2" xfId="80"/>
    <cellStyle name="常规 47 2 3" xfId="73"/>
    <cellStyle name="常规 47 3" xfId="840"/>
    <cellStyle name="常规 47 4" xfId="843"/>
    <cellStyle name="常规 47 4 2" xfId="499"/>
    <cellStyle name="常规 47 4 2 2" xfId="845"/>
    <cellStyle name="常规 48" xfId="847"/>
    <cellStyle name="常规 48 2" xfId="848"/>
    <cellStyle name="常规 48 2 2" xfId="849"/>
    <cellStyle name="常规 48 3" xfId="98"/>
    <cellStyle name="常规 5" xfId="378"/>
    <cellStyle name="常规 5 2" xfId="39"/>
    <cellStyle name="常规 5 2 2" xfId="44"/>
    <cellStyle name="常规 5 2 3" xfId="48"/>
    <cellStyle name="常规 5 2_2017年省对市(州)税收返还和转移支付预算" xfId="360"/>
    <cellStyle name="常规 5 3" xfId="379"/>
    <cellStyle name="常规 5 4" xfId="850"/>
    <cellStyle name="常规 5_2017年省对市(州)税收返还和转移支付预算" xfId="29"/>
    <cellStyle name="常规 6" xfId="28"/>
    <cellStyle name="常规 6 2" xfId="852"/>
    <cellStyle name="常规 6 2 2" xfId="856"/>
    <cellStyle name="常规 6 2 2 2" xfId="421"/>
    <cellStyle name="常规 6 2 2 3" xfId="783"/>
    <cellStyle name="常规 6 2 2_2017年省对市(州)税收返还和转移支付预算" xfId="857"/>
    <cellStyle name="常规 6 2 3" xfId="858"/>
    <cellStyle name="常规 6 2 4" xfId="859"/>
    <cellStyle name="常规 6 2_2017年省对市(州)税收返还和转移支付预算" xfId="552"/>
    <cellStyle name="常规 6 3" xfId="860"/>
    <cellStyle name="常规 6 3 2" xfId="861"/>
    <cellStyle name="常规 6 3_123" xfId="862"/>
    <cellStyle name="常规 6 4" xfId="863"/>
    <cellStyle name="常规 6_123" xfId="827"/>
    <cellStyle name="常规 7" xfId="864"/>
    <cellStyle name="常规 7 2" xfId="262"/>
    <cellStyle name="常规 7 2 2" xfId="865"/>
    <cellStyle name="常规 7 2 3" xfId="512"/>
    <cellStyle name="常规 7 2_2017年省对市(州)税收返还和转移支付预算" xfId="697"/>
    <cellStyle name="常规 7 3" xfId="20"/>
    <cellStyle name="常规 7_四川省2017年省对市（州）税收返还和转移支付分地区预算（草案）--社保处" xfId="364"/>
    <cellStyle name="常规 8" xfId="866"/>
    <cellStyle name="常规 8 2" xfId="67"/>
    <cellStyle name="常规 9" xfId="585"/>
    <cellStyle name="常规 9 2" xfId="428"/>
    <cellStyle name="常规 9 2 2" xfId="867"/>
    <cellStyle name="常规 9 2_123" xfId="868"/>
    <cellStyle name="常规 9 3" xfId="869"/>
    <cellStyle name="常规 9_123" xfId="776"/>
    <cellStyle name="常规_(陈诚修改稿)2006年全省及省级财政决算及07年预算执行情况表(A4 留底自用)" xfId="870"/>
    <cellStyle name="常规_(陈诚修改稿)2006年全省及省级财政决算及07年预算执行情况表(A4 留底自用) 2" xfId="844"/>
    <cellStyle name="常规_(陈诚修改稿)2006年全省及省级财政决算及07年预算执行情况表(A4 留底自用) 2 2 2" xfId="846"/>
    <cellStyle name="常规_(陈诚修改稿)2006年全省及省级财政决算及07年预算执行情况表(A4 留底自用) 2 2 2 2" xfId="871"/>
    <cellStyle name="常规_(陈诚修改稿)2006年全省及省级财政决算及07年预算执行情况表(A4 留底自用) 3" xfId="4"/>
    <cellStyle name="常规_2001年预算：预算收入及财力（12月21日上午定案表）" xfId="872"/>
    <cellStyle name="常规_200704(第一稿）" xfId="417"/>
    <cellStyle name="常规_2014年全省及省级财政收支执行及2015年预算草案表（20150123，自用稿）" xfId="683"/>
    <cellStyle name="常规_2015年全省及省级财政收支执行及2016年预算草案表（20160120）企业处修改" xfId="589"/>
    <cellStyle name="常规_2017年省级预算" xfId="873"/>
    <cellStyle name="常规_国有资本经营预算表样 2 2" xfId="300"/>
    <cellStyle name="常规_国资决算以及执行情况0712 2 2" xfId="874"/>
    <cellStyle name="常规_基金分析表(99.3)" xfId="875"/>
    <cellStyle name="常规_录入表" xfId="75"/>
    <cellStyle name="常规_社保基金预算报人大建议表样" xfId="156"/>
    <cellStyle name="常规_社保基金预算报人大建议表样 2" xfId="96"/>
    <cellStyle name="常规_社保基金预算报人大建议表样 3" xfId="576"/>
    <cellStyle name="常规_省级科预算草案表1.14" xfId="809"/>
    <cellStyle name="常规_省级科预算草案表1.14 2" xfId="811"/>
    <cellStyle name="常规_省级科预算草案表1.14 3" xfId="817"/>
    <cellStyle name="常规_一般预算简表_2006年预算执行及2007年预算安排(新科目　A4)" xfId="377"/>
    <cellStyle name="好 2" xfId="876"/>
    <cellStyle name="好 2 2" xfId="877"/>
    <cellStyle name="好 2 2 2" xfId="878"/>
    <cellStyle name="好 2 2 3" xfId="881"/>
    <cellStyle name="好 2 2_2017年省对市(州)税收返还和转移支付预算" xfId="342"/>
    <cellStyle name="好 2 3" xfId="314"/>
    <cellStyle name="好 2_四川省2017年省对市（州）税收返还和转移支付分地区预算（草案）--社保处" xfId="741"/>
    <cellStyle name="好_%84表2：2016-2018年省级部门三年滚动规划报表" xfId="594"/>
    <cellStyle name="好_“三区”文化人才专项资金" xfId="882"/>
    <cellStyle name="好_1 2017年省对市（州）税收返还和转移支付预算分地区情况表（华侨事务补助）(1)" xfId="419"/>
    <cellStyle name="好_10 2017年省对市（州）税收返还和转移支付预算分地区情况表（寺观教堂维修补助资金）(1)" xfId="883"/>
    <cellStyle name="好_10-扶持民族地区教育发展" xfId="884"/>
    <cellStyle name="好_11 2017年省对市（州）税收返还和转移支付预算分地区情况表（基层行政单位救灾专项资金）(1)" xfId="555"/>
    <cellStyle name="好_1-12" xfId="600"/>
    <cellStyle name="好_1-12_四川省2017年省对市（州）税收返还和转移支付分地区预算（草案）--社保处" xfId="603"/>
    <cellStyle name="好_12 2017年省对市（州）税收返还和转移支付预算分地区情况表（民族地区春节慰问经费）(1)" xfId="885"/>
    <cellStyle name="好_123" xfId="886"/>
    <cellStyle name="好_13 2017年省对市（州）税收返还和转移支付预算分地区情况表（审计能力提升专项经费）(1)" xfId="772"/>
    <cellStyle name="好_14 2017年省对市（州）税收返还和转移支付预算分地区情况表（支持基层政权建设补助资金）(1)" xfId="887"/>
    <cellStyle name="好_15-省级防震减灾分情况" xfId="888"/>
    <cellStyle name="好_18 2017年省对市（州）税收返还和转移支付预算分地区情况表（全省法院系统业务经费）(1)" xfId="541"/>
    <cellStyle name="好_19 征兵经费" xfId="890"/>
    <cellStyle name="好_1-学前教育发展专项资金" xfId="474"/>
    <cellStyle name="好_1-政策性保险财政补助资金" xfId="661"/>
    <cellStyle name="好_2" xfId="842"/>
    <cellStyle name="好_2 政法转移支付" xfId="515"/>
    <cellStyle name="好_20 国防动员专项经费" xfId="716"/>
    <cellStyle name="好_2015财金互动汇总（加人行、补成都）" xfId="744"/>
    <cellStyle name="好_2015财金互动汇总（加人行、补成都） 2" xfId="891"/>
    <cellStyle name="好_2015财金互动汇总（加人行、补成都） 2 2" xfId="55"/>
    <cellStyle name="好_2015财金互动汇总（加人行、补成都） 2 2_2017年省对市(州)税收返还和转移支付预算" xfId="892"/>
    <cellStyle name="好_2015财金互动汇总（加人行、补成都） 2 3" xfId="131"/>
    <cellStyle name="好_2015财金互动汇总（加人行、补成都） 2_2017年省对市(州)税收返还和转移支付预算" xfId="893"/>
    <cellStyle name="好_2015财金互动汇总（加人行、补成都） 3" xfId="83"/>
    <cellStyle name="好_2015财金互动汇总（加人行、补成都） 3_2017年省对市(州)税收返还和转移支付预算" xfId="762"/>
    <cellStyle name="好_2015财金互动汇总（加人行、补成都） 4" xfId="89"/>
    <cellStyle name="好_2015财金互动汇总（加人行、补成都）_2017年省对市(州)税收返还和转移支付预算" xfId="894"/>
    <cellStyle name="好_2015直接融资汇总表" xfId="85"/>
    <cellStyle name="好_2015直接融资汇总表 2" xfId="315"/>
    <cellStyle name="好_2015直接融资汇总表 2 2" xfId="317"/>
    <cellStyle name="好_2015直接融资汇总表 2 2_2017年省对市(州)税收返还和转移支付预算" xfId="193"/>
    <cellStyle name="好_2015直接融资汇总表 2 3" xfId="325"/>
    <cellStyle name="好_2015直接融资汇总表 2_2017年省对市(州)税收返还和转移支付预算" xfId="895"/>
    <cellStyle name="好_2015直接融资汇总表 3" xfId="896"/>
    <cellStyle name="好_2015直接融资汇总表 3_2017年省对市(州)税收返还和转移支付预算" xfId="6"/>
    <cellStyle name="好_2015直接融资汇总表 4" xfId="898"/>
    <cellStyle name="好_2015直接融资汇总表_2017年省对市(州)税收返还和转移支付预算" xfId="900"/>
    <cellStyle name="好_2016年四川省省级一般公共预算支出执行情况表" xfId="901"/>
    <cellStyle name="好_2017年省对市(州)税收返还和转移支付预算" xfId="402"/>
    <cellStyle name="好_2017年省对市（州）税收返还和转移支付预算分地区情况表（华侨事务补助）(1)" xfId="66"/>
    <cellStyle name="好_2017年省对市（州）税收返还和转移支付预算分地区情况表（华侨事务补助）(1)_四川省2017年省对市（州）税收返还和转移支付分地区预算（草案）--社保处" xfId="206"/>
    <cellStyle name="好_21 禁毒补助经费" xfId="289"/>
    <cellStyle name="好_22 2017年省对市（州）税收返还和转移支付预算分地区情况表（交警业务经费）(1)" xfId="853"/>
    <cellStyle name="好_23 铁路护路专项经费" xfId="572"/>
    <cellStyle name="好_24 维稳经费" xfId="504"/>
    <cellStyle name="好_2-45" xfId="620"/>
    <cellStyle name="好_2-45_四川省2017年省对市（州）税收返还和转移支付分地区预算（草案）--社保处" xfId="533"/>
    <cellStyle name="好_2-46" xfId="431"/>
    <cellStyle name="好_2-46_四川省2017年省对市（州）税收返还和转移支付分地区预算（草案）--社保处" xfId="19"/>
    <cellStyle name="好_25 消防部队大型装备建设补助经费" xfId="902"/>
    <cellStyle name="好_2-50" xfId="621"/>
    <cellStyle name="好_2-50_四川省2017年省对市（州）税收返还和转移支付分地区预算（草案）--社保处" xfId="534"/>
    <cellStyle name="好_2-52" xfId="627"/>
    <cellStyle name="好_2-52_四川省2017年省对市（州）税收返还和转移支付分地区预算（草案）--社保处" xfId="629"/>
    <cellStyle name="好_2-55" xfId="633"/>
    <cellStyle name="好_2-55_四川省2017年省对市（州）税收返还和转移支付分地区预算（草案）--社保处" xfId="637"/>
    <cellStyle name="好_2-58" xfId="649"/>
    <cellStyle name="好_2-58_四川省2017年省对市（州）税收返还和转移支付分地区预算（草案）--社保处" xfId="651"/>
    <cellStyle name="好_2-59" xfId="647"/>
    <cellStyle name="好_2-59_四川省2017年省对市（州）税收返还和转移支付分地区预算（草案）--社保处" xfId="173"/>
    <cellStyle name="好_26 地方纪检监察机关办案补助专项资金" xfId="904"/>
    <cellStyle name="好_2-60" xfId="634"/>
    <cellStyle name="好_2-60_四川省2017年省对市（州）税收返还和转移支付分地区预算（草案）--社保处" xfId="638"/>
    <cellStyle name="好_2-62" xfId="642"/>
    <cellStyle name="好_2-62_四川省2017年省对市（州）税收返还和转移支付分地区预算（草案）--社保处" xfId="439"/>
    <cellStyle name="好_2-65" xfId="905"/>
    <cellStyle name="好_2-65_四川省2017年省对市（州）税收返还和转移支付分地区预算（草案）--社保处" xfId="906"/>
    <cellStyle name="好_2-67" xfId="1"/>
    <cellStyle name="好_2-67_四川省2017年省对市（州）税收返还和转移支付分地区预算（草案）--社保处" xfId="907"/>
    <cellStyle name="好_27 妇女儿童事业发展专项资金" xfId="791"/>
    <cellStyle name="好_28 基层干训机构建设补助专项资金" xfId="908"/>
    <cellStyle name="好_2-财金互动" xfId="910"/>
    <cellStyle name="好_2-义务教育经费保障机制改革" xfId="911"/>
    <cellStyle name="好_3 2017年省对市（州）税收返还和转移支付预算分地区情况表（到村任职）" xfId="912"/>
    <cellStyle name="好_3-创业担保贷款贴息及奖补" xfId="913"/>
    <cellStyle name="好_3-义务教育均衡发展专项" xfId="59"/>
    <cellStyle name="好_4" xfId="3"/>
    <cellStyle name="好_4-11" xfId="914"/>
    <cellStyle name="好_4-12" xfId="332"/>
    <cellStyle name="好_4-14" xfId="759"/>
    <cellStyle name="好_4-15" xfId="766"/>
    <cellStyle name="好_4-20" xfId="767"/>
    <cellStyle name="好_4-21" xfId="769"/>
    <cellStyle name="好_4-22" xfId="915"/>
    <cellStyle name="好_4-23" xfId="496"/>
    <cellStyle name="好_4-24" xfId="916"/>
    <cellStyle name="好_4-29" xfId="516"/>
    <cellStyle name="好_4-30" xfId="917"/>
    <cellStyle name="好_4-31" xfId="125"/>
    <cellStyle name="好_4-5" xfId="918"/>
    <cellStyle name="好_4-8" xfId="851"/>
    <cellStyle name="好_4-9" xfId="698"/>
    <cellStyle name="好_4-农村义教“营养改善计划”" xfId="919"/>
    <cellStyle name="好_5 2017年省对市（州）税收返还和转移支付预算分地区情况表（全国重点寺观教堂维修经费业生中央财政补助资金）(1)" xfId="920"/>
    <cellStyle name="好_5-农村教师周转房建设" xfId="879"/>
    <cellStyle name="好_5-中央财政统借统还外债项目资金" xfId="216"/>
    <cellStyle name="好_6" xfId="921"/>
    <cellStyle name="好_6-扶持民办教育专项" xfId="889"/>
    <cellStyle name="好_6-省级财政政府与社会资本合作项目综合补助资金" xfId="922"/>
    <cellStyle name="好_7 2017年省对市（州）税收返还和转移支付预算分地区情况表（省级旅游发展资金）(1)" xfId="924"/>
    <cellStyle name="好_7-普惠金融政府和社会资本合作以奖代补资金" xfId="926"/>
    <cellStyle name="好_7-中等职业教育发展专项经费" xfId="927"/>
    <cellStyle name="好_8 2017年省对市（州）税收返还和转移支付预算分地区情况表（民族事业发展资金）(1)" xfId="548"/>
    <cellStyle name="好_9 2017年省对市（州）税收返还和转移支付预算分地区情况表（全省工商行政管理专项经费）(1)" xfId="751"/>
    <cellStyle name="好_Sheet14" xfId="928"/>
    <cellStyle name="好_Sheet14_四川省2017年省对市（州）税收返还和转移支付分地区预算（草案）--社保处" xfId="897"/>
    <cellStyle name="好_Sheet15" xfId="929"/>
    <cellStyle name="好_Sheet15_四川省2017年省对市（州）税收返还和转移支付分地区预算（草案）--社保处" xfId="370"/>
    <cellStyle name="好_Sheet16" xfId="931"/>
    <cellStyle name="好_Sheet16_四川省2017年省对市（州）税收返还和转移支付分地区预算（草案）--社保处" xfId="932"/>
    <cellStyle name="好_Sheet18" xfId="201"/>
    <cellStyle name="好_Sheet18_四川省2017年省对市（州）税收返还和转移支付分地区预算（草案）--社保处" xfId="934"/>
    <cellStyle name="好_Sheet19" xfId="935"/>
    <cellStyle name="好_Sheet19_四川省2017年省对市（州）税收返还和转移支付分地区预算（草案）--社保处" xfId="86"/>
    <cellStyle name="好_Sheet2" xfId="249"/>
    <cellStyle name="好_Sheet20" xfId="930"/>
    <cellStyle name="好_Sheet20_四川省2017年省对市（州）税收返还和转移支付分地区预算（草案）--社保处" xfId="371"/>
    <cellStyle name="好_Sheet22" xfId="190"/>
    <cellStyle name="好_Sheet22_四川省2017年省对市（州）税收返还和转移支付分地区预算（草案）--社保处" xfId="936"/>
    <cellStyle name="好_Sheet25" xfId="937"/>
    <cellStyle name="好_Sheet25_四川省2017年省对市（州）税收返还和转移支付分地区预算（草案）--社保处" xfId="938"/>
    <cellStyle name="好_Sheet26" xfId="182"/>
    <cellStyle name="好_Sheet26_四川省2017年省对市（州）税收返还和转移支付分地区预算（草案）--社保处" xfId="841"/>
    <cellStyle name="好_Sheet27" xfId="708"/>
    <cellStyle name="好_Sheet27_四川省2017年省对市（州）税收返还和转移支付分地区预算（草案）--社保处" xfId="939"/>
    <cellStyle name="好_Sheet29" xfId="941"/>
    <cellStyle name="好_Sheet29_四川省2017年省对市（州）税收返还和转移支付分地区预算（草案）--社保处" xfId="631"/>
    <cellStyle name="好_Sheet32" xfId="709"/>
    <cellStyle name="好_Sheet32_四川省2017年省对市（州）税收返还和转移支付分地区预算（草案）--社保处" xfId="940"/>
    <cellStyle name="好_Sheet33" xfId="544"/>
    <cellStyle name="好_Sheet33_四川省2017年省对市（州）税收返还和转移支付分地区预算（草案）--社保处" xfId="259"/>
    <cellStyle name="好_Sheet7" xfId="942"/>
    <cellStyle name="好_博物馆纪念馆逐步免费开放补助资金" xfId="855"/>
    <cellStyle name="好_促进扩大信贷增量" xfId="943"/>
    <cellStyle name="好_促进扩大信贷增量 2" xfId="788"/>
    <cellStyle name="好_促进扩大信贷增量 2 2" xfId="925"/>
    <cellStyle name="好_促进扩大信贷增量 2 2_2017年省对市(州)税收返还和转移支付预算" xfId="813"/>
    <cellStyle name="好_促进扩大信贷增量 2 2_四川省2017年省对市（州）税收返还和转移支付分地区预算（草案）--社保处" xfId="119"/>
    <cellStyle name="好_促进扩大信贷增量 2 3" xfId="761"/>
    <cellStyle name="好_促进扩大信贷增量 2_2017年省对市(州)税收返还和转移支付预算" xfId="944"/>
    <cellStyle name="好_促进扩大信贷增量 2_四川省2017年省对市（州）税收返还和转移支付分地区预算（草案）--社保处" xfId="946"/>
    <cellStyle name="好_促进扩大信贷增量 3" xfId="727"/>
    <cellStyle name="好_促进扩大信贷增量 3_2017年省对市(州)税收返还和转移支付预算" xfId="947"/>
    <cellStyle name="好_促进扩大信贷增量 3_四川省2017年省对市（州）税收返还和转移支付分地区预算（草案）--社保处" xfId="153"/>
    <cellStyle name="好_促进扩大信贷增量 4" xfId="923"/>
    <cellStyle name="好_促进扩大信贷增量_2017年省对市(州)税收返还和转移支付预算" xfId="77"/>
    <cellStyle name="好_促进扩大信贷增量_四川省2017年省对市（州）税收返还和转移支付分地区预算（草案）--社保处" xfId="948"/>
    <cellStyle name="好_地方纪检监察机关办案补助专项资金" xfId="337"/>
    <cellStyle name="好_地方纪检监察机关办案补助专项资金_四川省2017年省对市（州）税收返还和转移支付分地区预算（草案）--社保处" xfId="949"/>
    <cellStyle name="好_公共文化服务体系建设" xfId="950"/>
    <cellStyle name="好_国家级非物质文化遗产保护专项资金" xfId="578"/>
    <cellStyle name="好_国家文物保护专项资金" xfId="743"/>
    <cellStyle name="好_汇总" xfId="951"/>
    <cellStyle name="好_汇总 2" xfId="829"/>
    <cellStyle name="好_汇总 2 2" xfId="952"/>
    <cellStyle name="好_汇总 2 2_2017年省对市(州)税收返还和转移支付预算" xfId="953"/>
    <cellStyle name="好_汇总 2 2_四川省2017年省对市（州）税收返还和转移支付分地区预算（草案）--社保处" xfId="954"/>
    <cellStyle name="好_汇总 2 3" xfId="955"/>
    <cellStyle name="好_汇总 2_2017年省对市(州)税收返还和转移支付预算" xfId="956"/>
    <cellStyle name="好_汇总 2_四川省2017年省对市（州）税收返还和转移支付分地区预算（草案）--社保处" xfId="957"/>
    <cellStyle name="好_汇总 3" xfId="958"/>
    <cellStyle name="好_汇总 3_2017年省对市(州)税收返还和转移支付预算" xfId="909"/>
    <cellStyle name="好_汇总 3_四川省2017年省对市（州）税收返还和转移支付分地区预算（草案）--社保处" xfId="11"/>
    <cellStyle name="好_汇总 4" xfId="960"/>
    <cellStyle name="好_汇总_2017年省对市(州)税收返还和转移支付预算" xfId="452"/>
    <cellStyle name="好_汇总_四川省2017年省对市（州）税收返还和转移支付分地区预算（草案）--社保处" xfId="111"/>
    <cellStyle name="好_科技口6-30-35" xfId="962"/>
    <cellStyle name="好_美术馆公共图书馆文化馆（站）免费开放专项资金" xfId="963"/>
    <cellStyle name="好_其他工程费用计费" xfId="964"/>
    <cellStyle name="好_其他工程费用计费_四川省2017年省对市（州）税收返还和转移支付分地区预算（草案）--社保处" xfId="965"/>
    <cellStyle name="好_少数民族文化事业发展专项资金" xfId="293"/>
    <cellStyle name="好_省级科技计划项目专项资金" xfId="966"/>
    <cellStyle name="好_省级体育专项资金" xfId="967"/>
    <cellStyle name="好_省级文化发展专项资金" xfId="140"/>
    <cellStyle name="好_省级文物保护专项资金" xfId="367"/>
    <cellStyle name="好_四川省2017年省对市（州）税收返还和转移支付分地区预算（草案）--教科文处" xfId="830"/>
    <cellStyle name="好_四川省2017年省对市（州）税收返还和转移支付分地区预算（草案）--社保处" xfId="286"/>
    <cellStyle name="好_四川省2017年省对市（州）税收返还和转移支付分地区预算（草案）--行政政法处" xfId="87"/>
    <cellStyle name="好_四川省2017年省对市（州）税收返还和转移支付分地区预算（草案）--债务金融处" xfId="968"/>
    <cellStyle name="好_体育场馆免费低收费开放补助资金" xfId="969"/>
    <cellStyle name="好_文化产业发展专项资金" xfId="446"/>
    <cellStyle name="好_宣传文化事业发展专项资金" xfId="903"/>
    <cellStyle name="好_债券贴息计算器" xfId="689"/>
    <cellStyle name="好_债券贴息计算器_四川省2017年省对市（州）税收返还和转移支付分地区预算（草案）--社保处" xfId="165"/>
    <cellStyle name="汇总 2" xfId="970"/>
    <cellStyle name="汇总 2 2" xfId="959"/>
    <cellStyle name="汇总 2 2 2" xfId="575"/>
    <cellStyle name="汇总 2 2 3" xfId="971"/>
    <cellStyle name="汇总 2 2_2017年省对市(州)税收返还和转移支付预算" xfId="973"/>
    <cellStyle name="汇总 2 3" xfId="301"/>
    <cellStyle name="货币" xfId="5" builtinId="4"/>
    <cellStyle name="计算 2" xfId="974"/>
    <cellStyle name="计算 2 2" xfId="975"/>
    <cellStyle name="计算 2 2 2" xfId="976"/>
    <cellStyle name="计算 2 2 3" xfId="977"/>
    <cellStyle name="计算 2 2_2017年省对市(州)税收返还和转移支付预算" xfId="535"/>
    <cellStyle name="计算 2 3" xfId="978"/>
    <cellStyle name="计算 2_四川省2017年省对市（州）税收返还和转移支付分地区预算（草案）--社保处" xfId="880"/>
    <cellStyle name="检查单元格 2" xfId="302"/>
    <cellStyle name="检查单元格 2 2" xfId="305"/>
    <cellStyle name="检查单元格 2 2 2" xfId="732"/>
    <cellStyle name="检查单元格 2 2 3" xfId="737"/>
    <cellStyle name="检查单元格 2 2_2017年省对市(州)税收返还和转移支付预算" xfId="979"/>
    <cellStyle name="检查单元格 2 3" xfId="945"/>
    <cellStyle name="检查单元格 2_四川省2017年省对市（州）税收返还和转移支付分地区预算（草案）--社保处" xfId="510"/>
    <cellStyle name="解释性文本 2" xfId="980"/>
    <cellStyle name="解释性文本 2 2" xfId="30"/>
    <cellStyle name="解释性文本 2 2 2" xfId="388"/>
    <cellStyle name="解释性文本 2 2 3" xfId="639"/>
    <cellStyle name="解释性文本 2 2_2017年省对市(州)税收返还和转移支付预算" xfId="981"/>
    <cellStyle name="解释性文本 2 3" xfId="145"/>
    <cellStyle name="警告文本 2" xfId="252"/>
    <cellStyle name="警告文本 2 2" xfId="255"/>
    <cellStyle name="警告文本 2 2 2" xfId="972"/>
    <cellStyle name="警告文本 2 2 3" xfId="983"/>
    <cellStyle name="警告文本 2 2_2017年省对市(州)税收返还和转移支付预算" xfId="780"/>
    <cellStyle name="警告文本 2 3" xfId="290"/>
    <cellStyle name="链接单元格 2" xfId="984"/>
    <cellStyle name="链接单元格 2 2" xfId="547"/>
    <cellStyle name="链接单元格 2 2 2" xfId="899"/>
    <cellStyle name="链接单元格 2 2 3" xfId="985"/>
    <cellStyle name="链接单元格 2 2_2017年省对市(州)税收返还和转移支付预算" xfId="986"/>
    <cellStyle name="链接单元格 2 3" xfId="987"/>
    <cellStyle name="普通_97-917" xfId="988"/>
    <cellStyle name="千分位[0]_laroux" xfId="989"/>
    <cellStyle name="千分位_97-917" xfId="326"/>
    <cellStyle name="千位[0]_ 表八" xfId="990"/>
    <cellStyle name="千位_ 表八" xfId="991"/>
    <cellStyle name="千位分隔 2" xfId="992"/>
    <cellStyle name="千位分隔 2 2" xfId="993"/>
    <cellStyle name="千位分隔 2 2 2" xfId="994"/>
    <cellStyle name="千位分隔 2 2 2 2" xfId="995"/>
    <cellStyle name="千位分隔 2 2 2 3" xfId="996"/>
    <cellStyle name="千位分隔 2 2 3" xfId="695"/>
    <cellStyle name="千位分隔 2 2 4" xfId="997"/>
    <cellStyle name="千位分隔 2 3" xfId="998"/>
    <cellStyle name="千位分隔 2 3 2" xfId="999"/>
    <cellStyle name="千位分隔 2 3 3" xfId="1000"/>
    <cellStyle name="千位分隔 2 4" xfId="1001"/>
    <cellStyle name="千位分隔 3" xfId="386"/>
    <cellStyle name="千位分隔 3 2" xfId="35"/>
    <cellStyle name="千位分隔 3 2 2" xfId="521"/>
    <cellStyle name="千位分隔 3 2 3" xfId="234"/>
    <cellStyle name="千位分隔 3 3" xfId="525"/>
    <cellStyle name="千位分隔 3 4" xfId="1002"/>
    <cellStyle name="千位分隔 4" xfId="635"/>
    <cellStyle name="千位分隔[0]" xfId="13" builtinId="6"/>
    <cellStyle name="强调文字颜色 1 2" xfId="120"/>
    <cellStyle name="强调文字颜色 1 2 2" xfId="459"/>
    <cellStyle name="强调文字颜色 1 2 2 2" xfId="1003"/>
    <cellStyle name="强调文字颜色 1 2 2 3" xfId="1004"/>
    <cellStyle name="强调文字颜色 1 2 2_2017年省对市(州)税收返还和转移支付预算" xfId="57"/>
    <cellStyle name="强调文字颜色 1 2 3" xfId="38"/>
    <cellStyle name="强调文字颜色 1 2_四川省2017年省对市（州）税收返还和转移支付分地区预算（草案）--社保处" xfId="448"/>
    <cellStyle name="强调文字颜色 2 2" xfId="1005"/>
    <cellStyle name="强调文字颜色 2 2 2" xfId="112"/>
    <cellStyle name="强调文字颜色 2 2 2 2" xfId="78"/>
    <cellStyle name="强调文字颜色 2 2 2 3" xfId="1006"/>
    <cellStyle name="强调文字颜色 2 2 2_2017年省对市(州)税收返还和转移支付预算" xfId="1007"/>
    <cellStyle name="强调文字颜色 2 2 3" xfId="71"/>
    <cellStyle name="强调文字颜色 2 2_四川省2017年省对市（州）税收返还和转移支付分地区预算（草案）--社保处" xfId="982"/>
    <cellStyle name="强调文字颜色 3 2" xfId="1008"/>
    <cellStyle name="强调文字颜色 3 2 2" xfId="1010"/>
    <cellStyle name="强调文字颜色 3 2 2 2" xfId="1011"/>
    <cellStyle name="强调文字颜色 3 2 2 3" xfId="1012"/>
    <cellStyle name="强调文字颜色 3 2 2_2017年省对市(州)税收返还和转移支付预算" xfId="1013"/>
    <cellStyle name="强调文字颜色 3 2 3" xfId="1014"/>
    <cellStyle name="强调文字颜色 3 2_四川省2017年省对市（州）税收返还和转移支付分地区预算（草案）--社保处" xfId="671"/>
    <cellStyle name="强调文字颜色 4 2" xfId="354"/>
    <cellStyle name="强调文字颜色 4 2 2" xfId="356"/>
    <cellStyle name="强调文字颜色 4 2 2 2" xfId="1015"/>
    <cellStyle name="强调文字颜色 4 2 2 3" xfId="176"/>
    <cellStyle name="强调文字颜色 4 2 2_2017年省对市(州)税收返还和转移支付预算" xfId="1016"/>
    <cellStyle name="强调文字颜色 4 2 3" xfId="1017"/>
    <cellStyle name="强调文字颜色 4 2_四川省2017年省对市（州）税收返还和转移支付分地区预算（草案）--社保处" xfId="21"/>
    <cellStyle name="强调文字颜色 5 2" xfId="1018"/>
    <cellStyle name="强调文字颜色 5 2 2" xfId="1019"/>
    <cellStyle name="强调文字颜色 5 2 2 2" xfId="1020"/>
    <cellStyle name="强调文字颜色 5 2 2 3" xfId="723"/>
    <cellStyle name="强调文字颜色 5 2 2_2017年省对市(州)税收返还和转移支付预算" xfId="213"/>
    <cellStyle name="强调文字颜色 5 2 3" xfId="1021"/>
    <cellStyle name="强调文字颜色 5 2_四川省2017年省对市（州）税收返还和转移支付分地区预算（草案）--社保处" xfId="1022"/>
    <cellStyle name="强调文字颜色 6 2" xfId="1023"/>
    <cellStyle name="强调文字颜色 6 2 2" xfId="961"/>
    <cellStyle name="强调文字颜色 6 2 2 2" xfId="1024"/>
    <cellStyle name="强调文字颜色 6 2 2 3" xfId="1025"/>
    <cellStyle name="强调文字颜色 6 2 2_2017年省对市(州)税收返还和转移支付预算" xfId="1026"/>
    <cellStyle name="强调文字颜色 6 2 3" xfId="1027"/>
    <cellStyle name="强调文字颜色 6 2_四川省2017年省对市（州）税收返还和转移支付分地区预算（草案）--社保处" xfId="557"/>
    <cellStyle name="适中 2" xfId="90"/>
    <cellStyle name="适中 2 2" xfId="1028"/>
    <cellStyle name="适中 2 2 2" xfId="1029"/>
    <cellStyle name="适中 2 2 3" xfId="1030"/>
    <cellStyle name="适中 2 2_2017年省对市(州)税收返还和转移支付预算" xfId="1031"/>
    <cellStyle name="适中 2 3" xfId="1009"/>
    <cellStyle name="适中 2_四川省2017年省对市（州）税收返还和转移支付分地区预算（草案）--社保处" xfId="1032"/>
    <cellStyle name="输出 2" xfId="1033"/>
    <cellStyle name="输出 2 2" xfId="1034"/>
    <cellStyle name="输出 2 2 2" xfId="933"/>
    <cellStyle name="输出 2 2 3" xfId="1035"/>
    <cellStyle name="输出 2 2_2017年省对市(州)税收返还和转移支付预算" xfId="16"/>
    <cellStyle name="输出 2 3" xfId="1036"/>
    <cellStyle name="输出 2_四川省2017年省对市（州）税收返还和转移支付分地区预算（草案）--社保处" xfId="1037"/>
    <cellStyle name="输入 2" xfId="1038"/>
    <cellStyle name="输入 2 2" xfId="1039"/>
    <cellStyle name="输入 2 2 2" xfId="133"/>
    <cellStyle name="输入 2 2 3" xfId="221"/>
    <cellStyle name="输入 2 2_2017年省对市(州)税收返还和转移支付预算" xfId="236"/>
    <cellStyle name="输入 2 3" xfId="1040"/>
    <cellStyle name="输入 2_四川省2017年省对市（州）税收返还和转移支付分地区预算（草案）--社保处" xfId="1041"/>
    <cellStyle name="未定义" xfId="536"/>
    <cellStyle name="样式 1" xfId="1042"/>
    <cellStyle name="样式 1 2" xfId="586"/>
    <cellStyle name="样式 1_2017年省对市(州)税收返还和转移支付预算" xfId="50"/>
    <cellStyle name="注释 2" xfId="1043"/>
    <cellStyle name="注释 2 2" xfId="854"/>
    <cellStyle name="注释 2 2 2" xfId="418"/>
    <cellStyle name="注释 2 2 3" xfId="784"/>
    <cellStyle name="注释 2 2_四川省2017年省对市（州）税收返还和转移支付分地区预算（草案）--社保处" xfId="389"/>
    <cellStyle name="注释 2 3" xfId="1044"/>
    <cellStyle name="注释 2_四川省2017年省对市（州）税收返还和转移支付分地区预算（草案）--社保处" xfId="104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externalLink" Target="externalLinks/externalLink2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39044;&#31639;&#31185;-&#25991;&#20070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2017&#24180;&#39044;&#20915;&#31639;&#20844;&#24320;&#34920;&#26684;&#26679;&#24335;/&#39044;&#31639;/2016&#24180;&#31038;&#20445;&#22522;&#37329;&#25910;&#25903;&#25191;&#34892;&#21450;2017&#24180;&#39044;&#31639;&#33609;&#26696;&#34920;&#65288;&#39044;&#31639;&#22788;&#24050;&#35843;&#25972;&#26684;&#24335;&#65289;&#65288;2016.1.6&#25253;&#39044;&#31639;&#22788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49全省社保基金收入"/>
      <sheetName val="50全省社保基金支出"/>
      <sheetName val="51全省社保结余"/>
      <sheetName val="全省社保基金执行情况说明"/>
      <sheetName val="52省级社保基金收入"/>
      <sheetName val="53省级社保基金支出"/>
      <sheetName val="54省级社保基金结余"/>
      <sheetName val="省级社保基金执行情况说明"/>
      <sheetName val="55YS全省社保基金收入"/>
      <sheetName val="56YS全省社保基金支出"/>
      <sheetName val="57YS全省社保基金结余"/>
      <sheetName val="全省社会保险基金编制说明"/>
      <sheetName val="58YS省级社保基金收入"/>
      <sheetName val="59YS省级社保基金支出"/>
      <sheetName val="60YS省级社保基金结余"/>
      <sheetName val="省级社会保险基金编制说明"/>
      <sheetName val="A01-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30"/>
  <sheetViews>
    <sheetView zoomScale="85" zoomScaleSheetLayoutView="100" workbookViewId="0">
      <pane ySplit="4" topLeftCell="A5" activePane="bottomLeft" state="frozen"/>
      <selection pane="bottomLeft" activeCell="E28" sqref="E28"/>
    </sheetView>
  </sheetViews>
  <sheetFormatPr defaultColWidth="9" defaultRowHeight="19.5" customHeight="1"/>
  <cols>
    <col min="1" max="1" width="68.5" customWidth="1"/>
    <col min="2" max="2" width="45.75" customWidth="1"/>
  </cols>
  <sheetData>
    <row r="1" spans="1:2" ht="33" customHeight="1">
      <c r="A1" s="407" t="s">
        <v>0</v>
      </c>
    </row>
    <row r="2" spans="1:2" ht="49.5" customHeight="1">
      <c r="A2" s="412" t="s">
        <v>1</v>
      </c>
      <c r="B2" s="412"/>
    </row>
    <row r="3" spans="1:2" ht="26.25" customHeight="1">
      <c r="A3" s="394"/>
      <c r="B3" s="395" t="s">
        <v>2</v>
      </c>
    </row>
    <row r="4" spans="1:2" ht="33" customHeight="1">
      <c r="A4" s="56" t="s">
        <v>3</v>
      </c>
      <c r="B4" s="56" t="s">
        <v>4</v>
      </c>
    </row>
    <row r="5" spans="1:2" ht="33" customHeight="1">
      <c r="A5" s="408" t="s">
        <v>5</v>
      </c>
      <c r="B5" s="361">
        <f>SUM(B6:B21)</f>
        <v>110000</v>
      </c>
    </row>
    <row r="6" spans="1:2" ht="33" customHeight="1">
      <c r="A6" s="362" t="s">
        <v>6</v>
      </c>
      <c r="B6" s="363">
        <v>48450</v>
      </c>
    </row>
    <row r="7" spans="1:2" ht="33" customHeight="1">
      <c r="A7" s="362" t="s">
        <v>7</v>
      </c>
      <c r="B7" s="364"/>
    </row>
    <row r="8" spans="1:2" ht="33" customHeight="1">
      <c r="A8" s="362" t="s">
        <v>8</v>
      </c>
      <c r="B8" s="363">
        <v>12500</v>
      </c>
    </row>
    <row r="9" spans="1:2" ht="33" customHeight="1">
      <c r="A9" s="362" t="s">
        <v>9</v>
      </c>
      <c r="B9" s="364"/>
    </row>
    <row r="10" spans="1:2" ht="33" customHeight="1">
      <c r="A10" s="362" t="s">
        <v>10</v>
      </c>
      <c r="B10" s="363">
        <v>4600</v>
      </c>
    </row>
    <row r="11" spans="1:2" ht="33" customHeight="1">
      <c r="A11" s="362" t="s">
        <v>11</v>
      </c>
      <c r="B11" s="363">
        <v>850</v>
      </c>
    </row>
    <row r="12" spans="1:2" ht="33" customHeight="1">
      <c r="A12" s="362" t="s">
        <v>12</v>
      </c>
      <c r="B12" s="363">
        <v>9800</v>
      </c>
    </row>
    <row r="13" spans="1:2" ht="33" customHeight="1">
      <c r="A13" s="362" t="s">
        <v>13</v>
      </c>
      <c r="B13" s="363">
        <v>4600</v>
      </c>
    </row>
    <row r="14" spans="1:2" ht="33" customHeight="1">
      <c r="A14" s="362" t="s">
        <v>14</v>
      </c>
      <c r="B14" s="363">
        <v>2800</v>
      </c>
    </row>
    <row r="15" spans="1:2" ht="33" customHeight="1">
      <c r="A15" s="362" t="s">
        <v>15</v>
      </c>
      <c r="B15" s="363">
        <v>4800</v>
      </c>
    </row>
    <row r="16" spans="1:2" ht="33" customHeight="1">
      <c r="A16" s="362" t="s">
        <v>16</v>
      </c>
      <c r="B16" s="363">
        <v>6100</v>
      </c>
    </row>
    <row r="17" spans="1:2" ht="33" customHeight="1">
      <c r="A17" s="362" t="s">
        <v>17</v>
      </c>
      <c r="B17" s="363">
        <v>2500</v>
      </c>
    </row>
    <row r="18" spans="1:2" ht="33" customHeight="1">
      <c r="A18" s="362" t="s">
        <v>18</v>
      </c>
      <c r="B18" s="363">
        <v>5000</v>
      </c>
    </row>
    <row r="19" spans="1:2" ht="33" customHeight="1">
      <c r="A19" s="362" t="s">
        <v>19</v>
      </c>
      <c r="B19" s="363">
        <v>8000</v>
      </c>
    </row>
    <row r="20" spans="1:2" ht="33" customHeight="1">
      <c r="A20" s="362" t="s">
        <v>20</v>
      </c>
      <c r="B20" s="364"/>
    </row>
    <row r="21" spans="1:2" ht="33" customHeight="1">
      <c r="A21" s="362" t="s">
        <v>21</v>
      </c>
      <c r="B21" s="364"/>
    </row>
    <row r="22" spans="1:2" ht="33" customHeight="1">
      <c r="A22" s="408" t="s">
        <v>22</v>
      </c>
      <c r="B22" s="361">
        <f>SUM(B23:B29)</f>
        <v>61000</v>
      </c>
    </row>
    <row r="23" spans="1:2" ht="33" customHeight="1">
      <c r="A23" s="362" t="s">
        <v>23</v>
      </c>
      <c r="B23" s="363">
        <v>9700</v>
      </c>
    </row>
    <row r="24" spans="1:2" ht="33" customHeight="1">
      <c r="A24" s="362" t="s">
        <v>24</v>
      </c>
      <c r="B24" s="363">
        <v>8500</v>
      </c>
    </row>
    <row r="25" spans="1:2" ht="33" customHeight="1">
      <c r="A25" s="362" t="s">
        <v>25</v>
      </c>
      <c r="B25" s="363">
        <v>5500</v>
      </c>
    </row>
    <row r="26" spans="1:2" ht="33" customHeight="1">
      <c r="A26" s="362" t="s">
        <v>26</v>
      </c>
      <c r="B26" s="364"/>
    </row>
    <row r="27" spans="1:2" ht="33" customHeight="1">
      <c r="A27" s="366" t="s">
        <v>27</v>
      </c>
      <c r="B27" s="363">
        <v>27600</v>
      </c>
    </row>
    <row r="28" spans="1:2" ht="33" customHeight="1">
      <c r="A28" s="409" t="s">
        <v>28</v>
      </c>
      <c r="B28" s="368"/>
    </row>
    <row r="29" spans="1:2" ht="33" customHeight="1">
      <c r="A29" s="362" t="s">
        <v>29</v>
      </c>
      <c r="B29" s="368">
        <v>9700</v>
      </c>
    </row>
    <row r="30" spans="1:2" ht="33" customHeight="1">
      <c r="A30" s="410" t="s">
        <v>30</v>
      </c>
      <c r="B30" s="361">
        <v>171000</v>
      </c>
    </row>
  </sheetData>
  <mergeCells count="1">
    <mergeCell ref="A2:B2"/>
  </mergeCells>
  <phoneticPr fontId="64" type="noConversion"/>
  <printOptions horizontalCentered="1"/>
  <pageMargins left="0.55118110236220474" right="0.55118110236220474" top="0.27559055118110237" bottom="0.39370078740157483" header="0.59055118110236227" footer="0.15748031496062992"/>
  <pageSetup paperSize="9" scale="73" firstPageNumber="135" orientation="portrait" useFirstPageNumber="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B56"/>
  <sheetViews>
    <sheetView topLeftCell="A31" workbookViewId="0">
      <selection activeCell="E16" sqref="E16"/>
    </sheetView>
  </sheetViews>
  <sheetFormatPr defaultRowHeight="14.25"/>
  <cols>
    <col min="1" max="1" width="41.75" style="262" customWidth="1"/>
    <col min="2" max="2" width="36.625" style="263" customWidth="1"/>
    <col min="3" max="16384" width="9" style="263"/>
  </cols>
  <sheetData>
    <row r="1" spans="1:2">
      <c r="A1" s="262" t="s">
        <v>2531</v>
      </c>
    </row>
    <row r="2" spans="1:2" ht="46.5" customHeight="1">
      <c r="A2" s="425" t="s">
        <v>2532</v>
      </c>
      <c r="B2" s="426"/>
    </row>
    <row r="3" spans="1:2" ht="20.25" customHeight="1">
      <c r="A3" s="264"/>
      <c r="B3" s="265" t="s">
        <v>2</v>
      </c>
    </row>
    <row r="4" spans="1:2" ht="20.100000000000001" customHeight="1">
      <c r="A4" s="250" t="s">
        <v>99</v>
      </c>
      <c r="B4" s="251" t="s">
        <v>4</v>
      </c>
    </row>
    <row r="5" spans="1:2" ht="20.100000000000001" customHeight="1">
      <c r="A5" s="266" t="s">
        <v>2501</v>
      </c>
      <c r="B5" s="267">
        <f>B6+B11+B22+B30+B37+B41+B44+B48+B51</f>
        <v>123162.1</v>
      </c>
    </row>
    <row r="6" spans="1:2" ht="20.100000000000001" customHeight="1">
      <c r="A6" s="254" t="s">
        <v>2533</v>
      </c>
      <c r="B6" s="253">
        <f>SUM(B7:B10)</f>
        <v>27303</v>
      </c>
    </row>
    <row r="7" spans="1:2" ht="20.100000000000001" customHeight="1">
      <c r="A7" s="255" t="s">
        <v>2534</v>
      </c>
      <c r="B7" s="268">
        <v>16477</v>
      </c>
    </row>
    <row r="8" spans="1:2" ht="20.100000000000001" customHeight="1">
      <c r="A8" s="257" t="s">
        <v>2535</v>
      </c>
      <c r="B8" s="268">
        <v>5291</v>
      </c>
    </row>
    <row r="9" spans="1:2" ht="20.100000000000001" customHeight="1">
      <c r="A9" s="257" t="s">
        <v>2536</v>
      </c>
      <c r="B9" s="268">
        <v>2715</v>
      </c>
    </row>
    <row r="10" spans="1:2" ht="20.100000000000001" customHeight="1">
      <c r="A10" s="257" t="s">
        <v>2537</v>
      </c>
      <c r="B10" s="268">
        <v>2820</v>
      </c>
    </row>
    <row r="11" spans="1:2" ht="20.100000000000001" customHeight="1">
      <c r="A11" s="258" t="s">
        <v>2538</v>
      </c>
      <c r="B11" s="253">
        <f>SUM(B12:B21)</f>
        <v>15241</v>
      </c>
    </row>
    <row r="12" spans="1:2" ht="20.100000000000001" customHeight="1">
      <c r="A12" s="257" t="s">
        <v>2539</v>
      </c>
      <c r="B12" s="268">
        <v>5669</v>
      </c>
    </row>
    <row r="13" spans="1:2" ht="20.100000000000001" customHeight="1">
      <c r="A13" s="257" t="s">
        <v>2540</v>
      </c>
      <c r="B13" s="268">
        <v>184</v>
      </c>
    </row>
    <row r="14" spans="1:2" ht="20.100000000000001" customHeight="1">
      <c r="A14" s="257" t="s">
        <v>2541</v>
      </c>
      <c r="B14" s="268">
        <v>182</v>
      </c>
    </row>
    <row r="15" spans="1:2" ht="20.100000000000001" customHeight="1">
      <c r="A15" s="257" t="s">
        <v>2542</v>
      </c>
      <c r="B15" s="268">
        <v>485</v>
      </c>
    </row>
    <row r="16" spans="1:2" ht="20.100000000000001" customHeight="1">
      <c r="A16" s="257" t="s">
        <v>2543</v>
      </c>
      <c r="B16" s="268">
        <v>2296</v>
      </c>
    </row>
    <row r="17" spans="1:2" ht="20.100000000000001" customHeight="1">
      <c r="A17" s="257" t="s">
        <v>2544</v>
      </c>
      <c r="B17" s="268">
        <v>336</v>
      </c>
    </row>
    <row r="18" spans="1:2" ht="20.100000000000001" customHeight="1">
      <c r="A18" s="257" t="s">
        <v>2545</v>
      </c>
      <c r="B18" s="268"/>
    </row>
    <row r="19" spans="1:2" ht="20.100000000000001" customHeight="1">
      <c r="A19" s="257" t="s">
        <v>2546</v>
      </c>
      <c r="B19" s="268">
        <v>384</v>
      </c>
    </row>
    <row r="20" spans="1:2" ht="20.100000000000001" customHeight="1">
      <c r="A20" s="259" t="s">
        <v>2547</v>
      </c>
      <c r="B20" s="268">
        <v>244</v>
      </c>
    </row>
    <row r="21" spans="1:2" ht="20.100000000000001" customHeight="1">
      <c r="A21" s="259" t="s">
        <v>2548</v>
      </c>
      <c r="B21" s="268">
        <v>5461</v>
      </c>
    </row>
    <row r="22" spans="1:2" ht="20.100000000000001" customHeight="1">
      <c r="A22" s="261" t="s">
        <v>2549</v>
      </c>
      <c r="B22" s="253">
        <f>SUM(B23:B29)</f>
        <v>0.1</v>
      </c>
    </row>
    <row r="23" spans="1:2" ht="20.100000000000001" customHeight="1">
      <c r="A23" s="259" t="s">
        <v>2550</v>
      </c>
      <c r="B23" s="253"/>
    </row>
    <row r="24" spans="1:2" ht="20.100000000000001" customHeight="1">
      <c r="A24" s="259" t="s">
        <v>2551</v>
      </c>
      <c r="B24" s="253"/>
    </row>
    <row r="25" spans="1:2" ht="20.100000000000001" customHeight="1">
      <c r="A25" s="259" t="s">
        <v>2552</v>
      </c>
      <c r="B25" s="253"/>
    </row>
    <row r="26" spans="1:2" ht="20.100000000000001" customHeight="1">
      <c r="A26" s="259" t="s">
        <v>2553</v>
      </c>
      <c r="B26" s="253"/>
    </row>
    <row r="27" spans="1:2" ht="20.100000000000001" customHeight="1">
      <c r="A27" s="259" t="s">
        <v>2554</v>
      </c>
      <c r="B27" s="253">
        <v>0.1</v>
      </c>
    </row>
    <row r="28" spans="1:2" ht="20.100000000000001" customHeight="1">
      <c r="A28" s="259" t="s">
        <v>2555</v>
      </c>
      <c r="B28" s="253"/>
    </row>
    <row r="29" spans="1:2" ht="20.100000000000001" customHeight="1">
      <c r="A29" s="259" t="s">
        <v>2556</v>
      </c>
      <c r="B29" s="253"/>
    </row>
    <row r="30" spans="1:2" ht="20.100000000000001" customHeight="1">
      <c r="A30" s="261" t="s">
        <v>2557</v>
      </c>
      <c r="B30" s="253">
        <f>SUM(B31:B36)</f>
        <v>0</v>
      </c>
    </row>
    <row r="31" spans="1:2" ht="20.100000000000001" customHeight="1">
      <c r="A31" s="259" t="s">
        <v>2550</v>
      </c>
      <c r="B31" s="253"/>
    </row>
    <row r="32" spans="1:2" ht="20.100000000000001" customHeight="1">
      <c r="A32" s="259" t="s">
        <v>2551</v>
      </c>
      <c r="B32" s="253"/>
    </row>
    <row r="33" spans="1:2" ht="20.100000000000001" customHeight="1">
      <c r="A33" s="259" t="s">
        <v>2552</v>
      </c>
      <c r="B33" s="253"/>
    </row>
    <row r="34" spans="1:2" ht="20.100000000000001" customHeight="1">
      <c r="A34" s="259" t="s">
        <v>2554</v>
      </c>
      <c r="B34" s="253"/>
    </row>
    <row r="35" spans="1:2" ht="20.100000000000001" customHeight="1">
      <c r="A35" s="259" t="s">
        <v>2555</v>
      </c>
      <c r="B35" s="253"/>
    </row>
    <row r="36" spans="1:2" ht="20.100000000000001" customHeight="1">
      <c r="A36" s="259" t="s">
        <v>2556</v>
      </c>
      <c r="B36" s="253"/>
    </row>
    <row r="37" spans="1:2" ht="20.100000000000001" customHeight="1">
      <c r="A37" s="261" t="s">
        <v>2558</v>
      </c>
      <c r="B37" s="253">
        <f>SUM(B38:B40)</f>
        <v>61121</v>
      </c>
    </row>
    <row r="38" spans="1:2" ht="20.100000000000001" customHeight="1">
      <c r="A38" s="259" t="s">
        <v>2559</v>
      </c>
      <c r="B38" s="268">
        <v>54312</v>
      </c>
    </row>
    <row r="39" spans="1:2" ht="20.100000000000001" customHeight="1">
      <c r="A39" s="259" t="s">
        <v>2560</v>
      </c>
      <c r="B39" s="268">
        <v>6809</v>
      </c>
    </row>
    <row r="40" spans="1:2" ht="20.100000000000001" customHeight="1">
      <c r="A40" s="259" t="s">
        <v>2561</v>
      </c>
      <c r="B40" s="268">
        <v>0</v>
      </c>
    </row>
    <row r="41" spans="1:2" ht="20.100000000000001" customHeight="1">
      <c r="A41" s="261" t="s">
        <v>2562</v>
      </c>
      <c r="B41" s="253">
        <f>SUM(B42:B43)</f>
        <v>0</v>
      </c>
    </row>
    <row r="42" spans="1:2" ht="20.100000000000001" customHeight="1">
      <c r="A42" s="259" t="s">
        <v>2563</v>
      </c>
      <c r="B42" s="253"/>
    </row>
    <row r="43" spans="1:2" ht="20.100000000000001" customHeight="1">
      <c r="A43" s="259" t="s">
        <v>2564</v>
      </c>
      <c r="B43" s="253"/>
    </row>
    <row r="44" spans="1:2" ht="20.100000000000001" customHeight="1">
      <c r="A44" s="261" t="s">
        <v>2565</v>
      </c>
      <c r="B44" s="253">
        <f>SUM(B45:B47)</f>
        <v>0</v>
      </c>
    </row>
    <row r="45" spans="1:2" ht="20.100000000000001" customHeight="1">
      <c r="A45" s="259" t="s">
        <v>2566</v>
      </c>
      <c r="B45" s="253"/>
    </row>
    <row r="46" spans="1:2" ht="20.100000000000001" customHeight="1">
      <c r="A46" s="259" t="s">
        <v>2567</v>
      </c>
      <c r="B46" s="253"/>
    </row>
    <row r="47" spans="1:2" ht="20.100000000000001" customHeight="1">
      <c r="A47" s="259" t="s">
        <v>2568</v>
      </c>
      <c r="B47" s="253"/>
    </row>
    <row r="48" spans="1:2" ht="20.100000000000001" customHeight="1">
      <c r="A48" s="261" t="s">
        <v>2569</v>
      </c>
      <c r="B48" s="253">
        <f>SUM(B49:B50)</f>
        <v>0</v>
      </c>
    </row>
    <row r="49" spans="1:2" ht="20.100000000000001" customHeight="1">
      <c r="A49" s="259" t="s">
        <v>2570</v>
      </c>
      <c r="B49" s="253"/>
    </row>
    <row r="50" spans="1:2" ht="20.100000000000001" customHeight="1">
      <c r="A50" s="259" t="s">
        <v>2571</v>
      </c>
      <c r="B50" s="253"/>
    </row>
    <row r="51" spans="1:2" ht="20.100000000000001" customHeight="1">
      <c r="A51" s="261" t="s">
        <v>2572</v>
      </c>
      <c r="B51" s="253">
        <f>SUM(B52:B56)</f>
        <v>19497</v>
      </c>
    </row>
    <row r="52" spans="1:2" ht="20.100000000000001" customHeight="1">
      <c r="A52" s="259" t="s">
        <v>2573</v>
      </c>
      <c r="B52" s="268">
        <v>17755</v>
      </c>
    </row>
    <row r="53" spans="1:2" ht="20.100000000000001" customHeight="1">
      <c r="A53" s="259" t="s">
        <v>2574</v>
      </c>
      <c r="B53" s="268">
        <v>5</v>
      </c>
    </row>
    <row r="54" spans="1:2" ht="20.100000000000001" customHeight="1">
      <c r="A54" s="259" t="s">
        <v>2575</v>
      </c>
      <c r="B54" s="268"/>
    </row>
    <row r="55" spans="1:2" ht="20.100000000000001" customHeight="1">
      <c r="A55" s="259" t="s">
        <v>2576</v>
      </c>
      <c r="B55" s="268">
        <v>1473</v>
      </c>
    </row>
    <row r="56" spans="1:2" ht="20.100000000000001" customHeight="1">
      <c r="A56" s="259" t="s">
        <v>2577</v>
      </c>
      <c r="B56" s="268">
        <v>264</v>
      </c>
    </row>
  </sheetData>
  <mergeCells count="1">
    <mergeCell ref="A2:B2"/>
  </mergeCells>
  <phoneticPr fontId="64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53"/>
  <sheetViews>
    <sheetView topLeftCell="A22" workbookViewId="0">
      <selection activeCell="B44" sqref="B44"/>
    </sheetView>
  </sheetViews>
  <sheetFormatPr defaultRowHeight="14.25"/>
  <cols>
    <col min="1" max="1" width="49.75" style="245" customWidth="1"/>
    <col min="2" max="2" width="49.75" style="246" customWidth="1"/>
    <col min="3" max="16384" width="9" style="246"/>
  </cols>
  <sheetData>
    <row r="1" spans="1:2" ht="23.25" customHeight="1">
      <c r="A1" s="247" t="s">
        <v>2578</v>
      </c>
    </row>
    <row r="2" spans="1:2" ht="49.9" customHeight="1">
      <c r="A2" s="427" t="s">
        <v>2579</v>
      </c>
      <c r="B2" s="427"/>
    </row>
    <row r="3" spans="1:2" ht="20.25" customHeight="1">
      <c r="A3" s="248"/>
      <c r="B3" s="249" t="s">
        <v>2</v>
      </c>
    </row>
    <row r="4" spans="1:2" ht="28.5" customHeight="1">
      <c r="A4" s="250" t="s">
        <v>99</v>
      </c>
      <c r="B4" s="251" t="s">
        <v>4</v>
      </c>
    </row>
    <row r="5" spans="1:2" ht="19.149999999999999" customHeight="1">
      <c r="A5" s="252" t="s">
        <v>2580</v>
      </c>
      <c r="B5" s="253">
        <f>SUM(B6,B19,B44)</f>
        <v>123162</v>
      </c>
    </row>
    <row r="6" spans="1:2" ht="19.149999999999999" customHeight="1">
      <c r="A6" s="254" t="s">
        <v>2581</v>
      </c>
      <c r="B6" s="253">
        <f>SUM(B7:B18)</f>
        <v>81614</v>
      </c>
    </row>
    <row r="7" spans="1:2" ht="19.149999999999999" customHeight="1">
      <c r="A7" s="255" t="s">
        <v>2582</v>
      </c>
      <c r="B7" s="256">
        <v>30257</v>
      </c>
    </row>
    <row r="8" spans="1:2" ht="19.149999999999999" customHeight="1">
      <c r="A8" s="257" t="s">
        <v>2583</v>
      </c>
      <c r="B8" s="256">
        <v>9985</v>
      </c>
    </row>
    <row r="9" spans="1:2" ht="19.149999999999999" customHeight="1">
      <c r="A9" s="257" t="s">
        <v>2584</v>
      </c>
      <c r="B9" s="256">
        <v>662</v>
      </c>
    </row>
    <row r="10" spans="1:2" ht="19.149999999999999" customHeight="1">
      <c r="A10" s="257" t="s">
        <v>2585</v>
      </c>
      <c r="B10" s="256">
        <v>10371</v>
      </c>
    </row>
    <row r="11" spans="1:2" ht="19.149999999999999" customHeight="1">
      <c r="A11" s="257" t="s">
        <v>2586</v>
      </c>
      <c r="B11" s="256">
        <v>10164</v>
      </c>
    </row>
    <row r="12" spans="1:2" ht="19.149999999999999" customHeight="1">
      <c r="A12" s="257" t="s">
        <v>2587</v>
      </c>
      <c r="B12" s="256">
        <v>4065</v>
      </c>
    </row>
    <row r="13" spans="1:2" ht="19.149999999999999" customHeight="1">
      <c r="A13" s="257" t="s">
        <v>2588</v>
      </c>
      <c r="B13" s="256">
        <v>3558</v>
      </c>
    </row>
    <row r="14" spans="1:2" ht="19.149999999999999" customHeight="1">
      <c r="A14" s="257" t="s">
        <v>2589</v>
      </c>
      <c r="B14" s="256"/>
    </row>
    <row r="15" spans="1:2" ht="19.149999999999999" customHeight="1">
      <c r="A15" s="257" t="s">
        <v>2590</v>
      </c>
      <c r="B15" s="256">
        <v>526</v>
      </c>
    </row>
    <row r="16" spans="1:2" ht="19.149999999999999" customHeight="1">
      <c r="A16" s="257" t="s">
        <v>2536</v>
      </c>
      <c r="B16" s="256">
        <v>8034</v>
      </c>
    </row>
    <row r="17" spans="1:2" ht="19.149999999999999" customHeight="1">
      <c r="A17" s="257" t="s">
        <v>2591</v>
      </c>
      <c r="B17" s="256"/>
    </row>
    <row r="18" spans="1:2" ht="19.149999999999999" customHeight="1">
      <c r="A18" s="257" t="s">
        <v>2537</v>
      </c>
      <c r="B18" s="256">
        <v>3992</v>
      </c>
    </row>
    <row r="19" spans="1:2" ht="19.149999999999999" customHeight="1">
      <c r="A19" s="258" t="s">
        <v>2592</v>
      </c>
      <c r="B19" s="253">
        <f>SUM(B20:B43)</f>
        <v>22053</v>
      </c>
    </row>
    <row r="20" spans="1:2" ht="19.149999999999999" customHeight="1">
      <c r="A20" s="257" t="s">
        <v>2593</v>
      </c>
      <c r="B20" s="256">
        <v>3112</v>
      </c>
    </row>
    <row r="21" spans="1:2" ht="19.149999999999999" customHeight="1">
      <c r="A21" s="257" t="s">
        <v>2594</v>
      </c>
      <c r="B21" s="256">
        <v>133</v>
      </c>
    </row>
    <row r="22" spans="1:2" ht="19.149999999999999" customHeight="1">
      <c r="A22" s="257" t="s">
        <v>2595</v>
      </c>
      <c r="B22" s="256">
        <v>10</v>
      </c>
    </row>
    <row r="23" spans="1:2" ht="19.149999999999999" customHeight="1">
      <c r="A23" s="257" t="s">
        <v>2596</v>
      </c>
      <c r="B23" s="256">
        <v>10</v>
      </c>
    </row>
    <row r="24" spans="1:2" ht="19.149999999999999" customHeight="1">
      <c r="A24" s="257" t="s">
        <v>2597</v>
      </c>
      <c r="B24" s="256">
        <v>180</v>
      </c>
    </row>
    <row r="25" spans="1:2" ht="19.149999999999999" customHeight="1">
      <c r="A25" s="257" t="s">
        <v>2598</v>
      </c>
      <c r="B25" s="256">
        <v>826</v>
      </c>
    </row>
    <row r="26" spans="1:2" ht="19.149999999999999" customHeight="1">
      <c r="A26" s="257" t="s">
        <v>2599</v>
      </c>
      <c r="B26" s="256">
        <v>612</v>
      </c>
    </row>
    <row r="27" spans="1:2" ht="19.149999999999999" customHeight="1">
      <c r="A27" s="257" t="s">
        <v>2600</v>
      </c>
      <c r="B27" s="256">
        <v>121</v>
      </c>
    </row>
    <row r="28" spans="1:2" ht="19.149999999999999" customHeight="1">
      <c r="A28" s="259" t="s">
        <v>2601</v>
      </c>
      <c r="B28" s="256">
        <v>1165</v>
      </c>
    </row>
    <row r="29" spans="1:2" ht="19.149999999999999" customHeight="1">
      <c r="A29" s="259" t="s">
        <v>2545</v>
      </c>
      <c r="B29" s="256"/>
    </row>
    <row r="30" spans="1:2" ht="19.149999999999999" customHeight="1">
      <c r="A30" s="259" t="s">
        <v>2547</v>
      </c>
      <c r="B30" s="256">
        <v>309</v>
      </c>
    </row>
    <row r="31" spans="1:2" ht="19.149999999999999" customHeight="1">
      <c r="A31" s="259" t="s">
        <v>2602</v>
      </c>
      <c r="B31" s="256">
        <v>61</v>
      </c>
    </row>
    <row r="32" spans="1:2" ht="19.149999999999999" customHeight="1">
      <c r="A32" s="259" t="s">
        <v>2540</v>
      </c>
      <c r="B32" s="256">
        <v>207</v>
      </c>
    </row>
    <row r="33" spans="1:2" ht="19.149999999999999" customHeight="1">
      <c r="A33" s="259" t="s">
        <v>2541</v>
      </c>
      <c r="B33" s="256">
        <v>234</v>
      </c>
    </row>
    <row r="34" spans="1:2" ht="19.149999999999999" customHeight="1">
      <c r="A34" s="259" t="s">
        <v>2544</v>
      </c>
      <c r="B34" s="256">
        <v>286</v>
      </c>
    </row>
    <row r="35" spans="1:2" ht="19.149999999999999" customHeight="1">
      <c r="A35" s="259" t="s">
        <v>2603</v>
      </c>
      <c r="B35" s="256">
        <v>502</v>
      </c>
    </row>
    <row r="36" spans="1:2" ht="19.149999999999999" customHeight="1">
      <c r="A36" s="259" t="s">
        <v>2604</v>
      </c>
      <c r="B36" s="256">
        <v>3</v>
      </c>
    </row>
    <row r="37" spans="1:2" ht="19.149999999999999" customHeight="1">
      <c r="A37" s="259" t="s">
        <v>2605</v>
      </c>
      <c r="B37" s="256">
        <v>0</v>
      </c>
    </row>
    <row r="38" spans="1:2" ht="19.149999999999999" customHeight="1">
      <c r="A38" s="259" t="s">
        <v>2606</v>
      </c>
      <c r="B38" s="256">
        <v>2839</v>
      </c>
    </row>
    <row r="39" spans="1:2" ht="19.149999999999999" customHeight="1">
      <c r="A39" s="259" t="s">
        <v>2607</v>
      </c>
      <c r="B39" s="256">
        <v>827</v>
      </c>
    </row>
    <row r="40" spans="1:2" ht="19.149999999999999" customHeight="1">
      <c r="A40" s="259" t="s">
        <v>2608</v>
      </c>
      <c r="B40" s="256">
        <v>149</v>
      </c>
    </row>
    <row r="41" spans="1:2" ht="19.149999999999999" customHeight="1">
      <c r="A41" s="259" t="s">
        <v>2546</v>
      </c>
      <c r="B41" s="256">
        <v>710</v>
      </c>
    </row>
    <row r="42" spans="1:2" ht="19.149999999999999" customHeight="1">
      <c r="A42" s="259" t="s">
        <v>2609</v>
      </c>
      <c r="B42" s="256">
        <v>1630</v>
      </c>
    </row>
    <row r="43" spans="1:2" ht="19.149999999999999" customHeight="1">
      <c r="A43" s="260" t="s">
        <v>2548</v>
      </c>
      <c r="B43" s="256">
        <v>8127</v>
      </c>
    </row>
    <row r="44" spans="1:2" ht="19.149999999999999" customHeight="1">
      <c r="A44" s="261" t="s">
        <v>2610</v>
      </c>
      <c r="B44" s="253">
        <f>SUM(B45:B53)</f>
        <v>19495</v>
      </c>
    </row>
    <row r="45" spans="1:2">
      <c r="A45" s="260" t="s">
        <v>2611</v>
      </c>
      <c r="B45" s="256">
        <v>309</v>
      </c>
    </row>
    <row r="46" spans="1:2">
      <c r="A46" s="260" t="s">
        <v>2612</v>
      </c>
      <c r="B46" s="256">
        <v>1163</v>
      </c>
    </row>
    <row r="47" spans="1:2">
      <c r="A47" s="260" t="s">
        <v>2613</v>
      </c>
      <c r="B47" s="256">
        <v>10</v>
      </c>
    </row>
    <row r="48" spans="1:2">
      <c r="A48" s="260" t="s">
        <v>2614</v>
      </c>
      <c r="B48" s="256">
        <v>4516</v>
      </c>
    </row>
    <row r="49" spans="1:2">
      <c r="A49" s="260" t="s">
        <v>2615</v>
      </c>
      <c r="B49" s="256">
        <v>527</v>
      </c>
    </row>
    <row r="50" spans="1:2">
      <c r="A50" s="260" t="s">
        <v>2616</v>
      </c>
      <c r="B50" s="256">
        <v>1786</v>
      </c>
    </row>
    <row r="51" spans="1:2">
      <c r="A51" s="260" t="s">
        <v>2574</v>
      </c>
      <c r="B51" s="256">
        <v>5</v>
      </c>
    </row>
    <row r="52" spans="1:2">
      <c r="A52" s="260" t="s">
        <v>2617</v>
      </c>
      <c r="B52" s="256">
        <v>10915</v>
      </c>
    </row>
    <row r="53" spans="1:2">
      <c r="A53" s="260" t="s">
        <v>2618</v>
      </c>
      <c r="B53" s="256">
        <v>264</v>
      </c>
    </row>
  </sheetData>
  <mergeCells count="1">
    <mergeCell ref="A2:B2"/>
  </mergeCells>
  <phoneticPr fontId="64" type="noConversion"/>
  <printOptions horizontalCentered="1"/>
  <pageMargins left="0.55118110236220474" right="0.55118110236220474" top="0.27559055118110237" bottom="0.39370078740157483" header="0.59055118110236227" footer="0.15748031496062992"/>
  <pageSetup paperSize="9" scale="94" firstPageNumber="135" orientation="portrait" useFirstPageNumber="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26"/>
  <sheetViews>
    <sheetView topLeftCell="C16" workbookViewId="0">
      <selection activeCell="D8" sqref="D8"/>
    </sheetView>
  </sheetViews>
  <sheetFormatPr defaultColWidth="0" defaultRowHeight="14.25"/>
  <cols>
    <col min="1" max="1" width="0" style="230" hidden="1" customWidth="1"/>
    <col min="2" max="2" width="4.875" style="231" hidden="1" customWidth="1"/>
    <col min="3" max="3" width="51.125" style="232" customWidth="1"/>
    <col min="4" max="4" width="50.5" style="233" customWidth="1"/>
    <col min="5" max="32" width="9" style="232" customWidth="1"/>
    <col min="33" max="224" width="0" style="232" hidden="1" customWidth="1"/>
    <col min="225" max="254" width="9" style="232" customWidth="1"/>
    <col min="255" max="16384" width="0" style="232" hidden="1"/>
  </cols>
  <sheetData>
    <row r="1" spans="1:4" s="228" customFormat="1" ht="36" customHeight="1">
      <c r="A1" s="234"/>
      <c r="B1" s="235"/>
      <c r="C1" s="236" t="s">
        <v>2619</v>
      </c>
      <c r="D1" s="234"/>
    </row>
    <row r="2" spans="1:4" s="228" customFormat="1" ht="37.5" customHeight="1">
      <c r="A2" s="234"/>
      <c r="B2" s="428" t="s">
        <v>2620</v>
      </c>
      <c r="C2" s="428"/>
      <c r="D2" s="428"/>
    </row>
    <row r="3" spans="1:4" s="228" customFormat="1" ht="28.9" customHeight="1">
      <c r="A3" s="234"/>
      <c r="B3" s="429"/>
      <c r="C3" s="429"/>
      <c r="D3" s="237" t="s">
        <v>2</v>
      </c>
    </row>
    <row r="4" spans="1:4" s="229" customFormat="1" ht="34.15" customHeight="1">
      <c r="A4" s="238"/>
      <c r="B4" s="239"/>
      <c r="C4" s="240" t="s">
        <v>2621</v>
      </c>
      <c r="D4" s="240" t="s">
        <v>4</v>
      </c>
    </row>
    <row r="5" spans="1:4" s="229" customFormat="1" ht="34.15" customHeight="1">
      <c r="A5" s="238"/>
      <c r="B5" s="239"/>
      <c r="C5" s="241" t="s">
        <v>2580</v>
      </c>
      <c r="D5" s="242"/>
    </row>
    <row r="6" spans="1:4" s="229" customFormat="1" ht="34.15" customHeight="1">
      <c r="A6" s="238"/>
      <c r="B6" s="239"/>
      <c r="C6" s="243" t="s">
        <v>2622</v>
      </c>
      <c r="D6" s="242"/>
    </row>
    <row r="7" spans="1:4" s="229" customFormat="1" ht="34.15" customHeight="1">
      <c r="A7" s="238"/>
      <c r="B7" s="239"/>
      <c r="C7" s="243" t="s">
        <v>2623</v>
      </c>
      <c r="D7" s="242"/>
    </row>
    <row r="8" spans="1:4" s="229" customFormat="1" ht="34.15" customHeight="1">
      <c r="A8" s="238"/>
      <c r="B8" s="239"/>
      <c r="C8" s="243" t="s">
        <v>2624</v>
      </c>
      <c r="D8" s="242"/>
    </row>
    <row r="9" spans="1:4" s="229" customFormat="1" ht="34.15" customHeight="1">
      <c r="A9" s="238"/>
      <c r="B9" s="239"/>
      <c r="C9" s="243" t="s">
        <v>2625</v>
      </c>
      <c r="D9" s="242"/>
    </row>
    <row r="10" spans="1:4" s="229" customFormat="1" ht="34.15" customHeight="1">
      <c r="A10" s="238"/>
      <c r="B10" s="239"/>
      <c r="C10" s="243" t="s">
        <v>2626</v>
      </c>
      <c r="D10" s="242"/>
    </row>
    <row r="11" spans="1:4" s="229" customFormat="1" ht="34.15" customHeight="1">
      <c r="A11" s="238"/>
      <c r="B11" s="239"/>
      <c r="C11" s="243" t="s">
        <v>2627</v>
      </c>
      <c r="D11" s="242"/>
    </row>
    <row r="12" spans="1:4" s="229" customFormat="1" ht="34.15" customHeight="1">
      <c r="A12" s="238"/>
      <c r="B12" s="239"/>
      <c r="C12" s="243" t="s">
        <v>2628</v>
      </c>
      <c r="D12" s="242"/>
    </row>
    <row r="13" spans="1:4" s="229" customFormat="1" ht="34.15" customHeight="1">
      <c r="A13" s="238"/>
      <c r="B13" s="239"/>
      <c r="C13" s="243" t="s">
        <v>2629</v>
      </c>
      <c r="D13" s="242"/>
    </row>
    <row r="14" spans="1:4" s="229" customFormat="1" ht="34.15" customHeight="1">
      <c r="A14" s="238"/>
      <c r="B14" s="239"/>
      <c r="C14" s="243" t="s">
        <v>2630</v>
      </c>
      <c r="D14" s="242"/>
    </row>
    <row r="15" spans="1:4" s="229" customFormat="1" ht="34.15" customHeight="1">
      <c r="A15" s="238"/>
      <c r="B15" s="239"/>
      <c r="C15" s="243" t="s">
        <v>2631</v>
      </c>
      <c r="D15" s="242"/>
    </row>
    <row r="16" spans="1:4" s="229" customFormat="1" ht="34.15" customHeight="1">
      <c r="A16" s="238"/>
      <c r="B16" s="239"/>
      <c r="C16" s="243" t="s">
        <v>2632</v>
      </c>
      <c r="D16" s="242"/>
    </row>
    <row r="17" spans="1:4" s="229" customFormat="1" ht="34.15" customHeight="1">
      <c r="A17" s="238"/>
      <c r="B17" s="239"/>
      <c r="C17" s="243" t="s">
        <v>2633</v>
      </c>
      <c r="D17" s="242"/>
    </row>
    <row r="18" spans="1:4" s="229" customFormat="1" ht="34.15" customHeight="1">
      <c r="A18" s="238"/>
      <c r="B18" s="239"/>
      <c r="C18" s="243" t="s">
        <v>2634</v>
      </c>
      <c r="D18" s="242"/>
    </row>
    <row r="19" spans="1:4" s="229" customFormat="1" ht="34.15" customHeight="1">
      <c r="A19" s="238"/>
      <c r="B19" s="239"/>
      <c r="C19" s="243" t="s">
        <v>2635</v>
      </c>
      <c r="D19" s="242"/>
    </row>
    <row r="20" spans="1:4" s="229" customFormat="1" ht="34.15" customHeight="1">
      <c r="A20" s="238"/>
      <c r="B20" s="239"/>
      <c r="C20" s="243" t="s">
        <v>2636</v>
      </c>
      <c r="D20" s="242"/>
    </row>
    <row r="21" spans="1:4" s="229" customFormat="1" ht="34.15" customHeight="1">
      <c r="A21" s="238"/>
      <c r="B21" s="239"/>
      <c r="C21" s="244" t="s">
        <v>2637</v>
      </c>
      <c r="D21" s="242"/>
    </row>
    <row r="22" spans="1:4" s="229" customFormat="1" ht="34.15" customHeight="1">
      <c r="A22" s="238"/>
      <c r="B22" s="239"/>
      <c r="C22" s="243" t="s">
        <v>2638</v>
      </c>
      <c r="D22" s="242"/>
    </row>
    <row r="23" spans="1:4" s="229" customFormat="1" ht="34.15" customHeight="1">
      <c r="A23" s="238"/>
      <c r="B23" s="239"/>
      <c r="C23" s="243" t="s">
        <v>2639</v>
      </c>
      <c r="D23" s="242"/>
    </row>
    <row r="24" spans="1:4" s="229" customFormat="1" ht="34.15" customHeight="1">
      <c r="A24" s="238"/>
      <c r="B24" s="239"/>
      <c r="C24" s="243" t="s">
        <v>2640</v>
      </c>
      <c r="D24" s="242"/>
    </row>
    <row r="25" spans="1:4" s="229" customFormat="1" ht="34.15" customHeight="1">
      <c r="A25" s="238"/>
      <c r="B25" s="239"/>
      <c r="C25" s="243" t="s">
        <v>2641</v>
      </c>
      <c r="D25" s="242"/>
    </row>
    <row r="26" spans="1:4" s="229" customFormat="1" ht="34.15" customHeight="1">
      <c r="A26" s="238"/>
      <c r="B26" s="239"/>
      <c r="C26" s="243" t="s">
        <v>2642</v>
      </c>
      <c r="D26" s="242"/>
    </row>
  </sheetData>
  <mergeCells count="2">
    <mergeCell ref="B2:D2"/>
    <mergeCell ref="B3:C3"/>
  </mergeCells>
  <phoneticPr fontId="64" type="noConversion"/>
  <printOptions horizontalCentered="1"/>
  <pageMargins left="0.55118110236220474" right="0.55118110236220474" top="0.27559055118110237" bottom="0.39370078740157483" header="0.59055118110236227" footer="0.15748031496062992"/>
  <pageSetup paperSize="9" scale="92" firstPageNumber="135" orientation="portrait" useFirstPageNumber="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14"/>
  <sheetViews>
    <sheetView zoomScale="70" workbookViewId="0">
      <selection activeCell="B8" sqref="B8"/>
    </sheetView>
  </sheetViews>
  <sheetFormatPr defaultColWidth="48.375" defaultRowHeight="13.5"/>
  <cols>
    <col min="1" max="16384" width="48.375" style="2"/>
  </cols>
  <sheetData>
    <row r="1" spans="1:2" ht="34.9" customHeight="1">
      <c r="A1" s="105" t="s">
        <v>2643</v>
      </c>
      <c r="B1" s="1"/>
    </row>
    <row r="2" spans="1:2" ht="52.9" customHeight="1">
      <c r="A2" s="430" t="s">
        <v>2644</v>
      </c>
      <c r="B2" s="430"/>
    </row>
    <row r="3" spans="1:2" ht="31.15" customHeight="1">
      <c r="A3" s="106"/>
      <c r="B3" s="107" t="s">
        <v>2645</v>
      </c>
    </row>
    <row r="4" spans="1:2" ht="105" customHeight="1">
      <c r="A4" s="108" t="s">
        <v>2646</v>
      </c>
      <c r="B4" s="108" t="s">
        <v>2647</v>
      </c>
    </row>
    <row r="5" spans="1:2" ht="105" customHeight="1">
      <c r="A5" s="109" t="s">
        <v>2648</v>
      </c>
      <c r="B5" s="225">
        <v>3.2</v>
      </c>
    </row>
    <row r="6" spans="1:2" ht="105" customHeight="1">
      <c r="A6" s="109" t="s">
        <v>2649</v>
      </c>
      <c r="B6" s="225">
        <v>5.9</v>
      </c>
    </row>
    <row r="7" spans="1:2" ht="105" customHeight="1">
      <c r="A7" s="109" t="s">
        <v>2650</v>
      </c>
      <c r="B7" s="225">
        <v>1.3</v>
      </c>
    </row>
    <row r="8" spans="1:2" ht="105" customHeight="1">
      <c r="A8" s="111" t="s">
        <v>2651</v>
      </c>
      <c r="B8" s="226">
        <v>0.4</v>
      </c>
    </row>
    <row r="9" spans="1:2" ht="105" customHeight="1">
      <c r="A9" s="109" t="s">
        <v>2652</v>
      </c>
      <c r="B9" s="227">
        <v>7.8</v>
      </c>
    </row>
    <row r="10" spans="1:2" ht="14.25">
      <c r="A10" s="114" t="s">
        <v>2653</v>
      </c>
      <c r="B10" s="115"/>
    </row>
    <row r="11" spans="1:2" ht="14.25">
      <c r="A11" s="116"/>
      <c r="B11" s="115"/>
    </row>
    <row r="12" spans="1:2" ht="14.25">
      <c r="A12" s="117"/>
      <c r="B12" s="115"/>
    </row>
    <row r="13" spans="1:2">
      <c r="A13" s="1"/>
      <c r="B13" s="1"/>
    </row>
    <row r="14" spans="1:2">
      <c r="A14" s="1"/>
      <c r="B14" s="1"/>
    </row>
  </sheetData>
  <mergeCells count="1">
    <mergeCell ref="A2:B2"/>
  </mergeCells>
  <phoneticPr fontId="64" type="noConversion"/>
  <printOptions horizontalCentered="1"/>
  <pageMargins left="0.55118110236220474" right="0.55118110236220474" top="0.27559055118110237" bottom="0.39370078740157483" header="0.59055118110236227" footer="0.15748031496062992"/>
  <pageSetup paperSize="9" scale="96" firstPageNumber="135" orientation="portrait" useFirstPageNumber="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6"/>
  <sheetViews>
    <sheetView workbookViewId="0">
      <selection activeCell="B11" sqref="B11"/>
    </sheetView>
  </sheetViews>
  <sheetFormatPr defaultColWidth="47.625" defaultRowHeight="13.5"/>
  <cols>
    <col min="1" max="1" width="47.625" style="1"/>
    <col min="2" max="2" width="42.5" style="1" customWidth="1"/>
    <col min="3" max="16384" width="47.625" style="2"/>
  </cols>
  <sheetData>
    <row r="1" spans="1:2" ht="28.9" customHeight="1">
      <c r="A1" s="4" t="s">
        <v>2654</v>
      </c>
    </row>
    <row r="2" spans="1:2" ht="22.5">
      <c r="A2" s="430" t="s">
        <v>2655</v>
      </c>
      <c r="B2" s="430"/>
    </row>
    <row r="3" spans="1:2" ht="31.9" customHeight="1">
      <c r="A3" s="5" t="s">
        <v>2656</v>
      </c>
      <c r="B3" s="6" t="s">
        <v>2645</v>
      </c>
    </row>
    <row r="4" spans="1:2" ht="29.45" customHeight="1">
      <c r="A4" s="7" t="s">
        <v>2657</v>
      </c>
      <c r="B4" s="7" t="s">
        <v>2658</v>
      </c>
    </row>
    <row r="5" spans="1:2" ht="30.6" customHeight="1">
      <c r="A5" s="8" t="s">
        <v>2659</v>
      </c>
      <c r="B5" s="9">
        <v>7.87</v>
      </c>
    </row>
    <row r="6" spans="1:2" ht="30.6" customHeight="1">
      <c r="A6" s="10" t="s">
        <v>2660</v>
      </c>
      <c r="B6" s="11">
        <v>7.87</v>
      </c>
    </row>
  </sheetData>
  <mergeCells count="1">
    <mergeCell ref="A2:B2"/>
  </mergeCells>
  <phoneticPr fontId="64" type="noConversion"/>
  <printOptions horizontalCentered="1"/>
  <pageMargins left="0.55118110236220474" right="0.55118110236220474" top="0.27559055118110237" bottom="0.39370078740157483" header="0.59055118110236227" footer="0.15748031496062992"/>
  <pageSetup paperSize="9" firstPageNumber="135" orientation="portrait" useFirstPageNumber="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22"/>
  <sheetViews>
    <sheetView topLeftCell="A7" zoomScaleSheetLayoutView="100" workbookViewId="0">
      <selection activeCell="B21" sqref="B21"/>
    </sheetView>
  </sheetViews>
  <sheetFormatPr defaultColWidth="43.875" defaultRowHeight="14.25"/>
  <cols>
    <col min="1" max="1" width="54.625" style="185" customWidth="1"/>
    <col min="2" max="2" width="34.375" style="185" customWidth="1"/>
    <col min="3" max="16384" width="43.875" style="185"/>
  </cols>
  <sheetData>
    <row r="1" spans="1:2" s="89" customFormat="1" ht="27" customHeight="1">
      <c r="A1" s="186" t="s">
        <v>2661</v>
      </c>
      <c r="B1" s="187"/>
    </row>
    <row r="2" spans="1:2" ht="45.6" customHeight="1">
      <c r="A2" s="431" t="s">
        <v>2662</v>
      </c>
      <c r="B2" s="431"/>
    </row>
    <row r="3" spans="1:2" s="183" customFormat="1" ht="23.45" customHeight="1">
      <c r="B3" s="188" t="s">
        <v>2</v>
      </c>
    </row>
    <row r="4" spans="1:2" s="183" customFormat="1" ht="36.6" customHeight="1">
      <c r="A4" s="189" t="s">
        <v>2663</v>
      </c>
      <c r="B4" s="190" t="s">
        <v>4</v>
      </c>
    </row>
    <row r="5" spans="1:2" s="183" customFormat="1" ht="36.6" customHeight="1">
      <c r="A5" s="191" t="s">
        <v>2664</v>
      </c>
      <c r="B5" s="192"/>
    </row>
    <row r="6" spans="1:2" s="183" customFormat="1" ht="36.6" customHeight="1">
      <c r="A6" s="191" t="s">
        <v>2665</v>
      </c>
      <c r="B6" s="193"/>
    </row>
    <row r="7" spans="1:2" s="183" customFormat="1" ht="36.6" customHeight="1">
      <c r="A7" s="191" t="s">
        <v>2666</v>
      </c>
      <c r="B7" s="193"/>
    </row>
    <row r="8" spans="1:2" s="184" customFormat="1" ht="36.6" customHeight="1">
      <c r="A8" s="191" t="s">
        <v>2667</v>
      </c>
      <c r="B8" s="193"/>
    </row>
    <row r="9" spans="1:2" s="183" customFormat="1" ht="36.6" customHeight="1">
      <c r="A9" s="191" t="s">
        <v>2668</v>
      </c>
      <c r="B9" s="168"/>
    </row>
    <row r="10" spans="1:2" s="183" customFormat="1" ht="36.6" customHeight="1">
      <c r="A10" s="191" t="s">
        <v>2669</v>
      </c>
      <c r="B10" s="168">
        <v>500</v>
      </c>
    </row>
    <row r="11" spans="1:2" s="183" customFormat="1" ht="36.6" customHeight="1">
      <c r="A11" s="191" t="s">
        <v>2670</v>
      </c>
      <c r="B11" s="168">
        <v>100</v>
      </c>
    </row>
    <row r="12" spans="1:2" s="183" customFormat="1" ht="36.6" customHeight="1">
      <c r="A12" s="191" t="s">
        <v>2671</v>
      </c>
      <c r="B12" s="168">
        <v>85000</v>
      </c>
    </row>
    <row r="13" spans="1:2" s="183" customFormat="1" ht="36.6" customHeight="1">
      <c r="A13" s="191" t="s">
        <v>2672</v>
      </c>
      <c r="B13" s="193"/>
    </row>
    <row r="14" spans="1:2" s="183" customFormat="1" ht="36.6" customHeight="1">
      <c r="A14" s="191" t="s">
        <v>2673</v>
      </c>
      <c r="B14" s="193"/>
    </row>
    <row r="15" spans="1:2" s="183" customFormat="1" ht="36.6" customHeight="1">
      <c r="A15" s="191" t="s">
        <v>2674</v>
      </c>
      <c r="B15" s="168">
        <v>3500</v>
      </c>
    </row>
    <row r="16" spans="1:2" s="183" customFormat="1" ht="36.6" customHeight="1">
      <c r="A16" s="191" t="s">
        <v>2675</v>
      </c>
      <c r="B16" s="193"/>
    </row>
    <row r="17" spans="1:2" s="183" customFormat="1" ht="36.6" customHeight="1">
      <c r="A17" s="191" t="s">
        <v>2676</v>
      </c>
      <c r="B17" s="193"/>
    </row>
    <row r="18" spans="1:2" s="183" customFormat="1" ht="36.6" customHeight="1">
      <c r="A18" s="191" t="s">
        <v>2677</v>
      </c>
      <c r="B18" s="193"/>
    </row>
    <row r="19" spans="1:2" s="183" customFormat="1" ht="36.6" customHeight="1">
      <c r="A19" s="191" t="s">
        <v>2678</v>
      </c>
      <c r="B19" s="168">
        <v>700</v>
      </c>
    </row>
    <row r="20" spans="1:2" s="183" customFormat="1" ht="36.6" customHeight="1">
      <c r="A20" s="191" t="s">
        <v>2679</v>
      </c>
      <c r="B20" s="193"/>
    </row>
    <row r="21" spans="1:2" s="183" customFormat="1" ht="36.6" customHeight="1">
      <c r="A21" s="191" t="s">
        <v>2680</v>
      </c>
      <c r="B21" s="193"/>
    </row>
    <row r="22" spans="1:2" s="183" customFormat="1" ht="36.6" customHeight="1">
      <c r="A22" s="194" t="s">
        <v>2681</v>
      </c>
      <c r="B22" s="195">
        <f>SUM(B5:B21)</f>
        <v>89800</v>
      </c>
    </row>
  </sheetData>
  <mergeCells count="1">
    <mergeCell ref="A2:B2"/>
  </mergeCells>
  <phoneticPr fontId="64" type="noConversion"/>
  <printOptions horizontalCentered="1"/>
  <pageMargins left="0.55118110236220474" right="0.55118110236220474" top="0.27559055118110237" bottom="0.39370078740157483" header="0.59055118110236227" footer="0.15748031496062992"/>
  <pageSetup paperSize="9" firstPageNumber="135" orientation="portrait" useFirstPageNumber="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24"/>
  <sheetViews>
    <sheetView zoomScaleSheetLayoutView="100" workbookViewId="0">
      <selection activeCell="A13" sqref="A13"/>
    </sheetView>
  </sheetViews>
  <sheetFormatPr defaultColWidth="43.875" defaultRowHeight="14.25"/>
  <cols>
    <col min="1" max="1" width="67" style="185" customWidth="1"/>
    <col min="2" max="2" width="26.875" style="185" customWidth="1"/>
    <col min="3" max="16384" width="43.875" style="185"/>
  </cols>
  <sheetData>
    <row r="1" spans="1:2" s="89" customFormat="1" ht="27" customHeight="1">
      <c r="A1" s="186" t="s">
        <v>2682</v>
      </c>
      <c r="B1" s="187"/>
    </row>
    <row r="2" spans="1:2" ht="45.6" customHeight="1">
      <c r="A2" s="431" t="s">
        <v>2683</v>
      </c>
      <c r="B2" s="431"/>
    </row>
    <row r="3" spans="1:2" s="183" customFormat="1" ht="23.45" customHeight="1">
      <c r="B3" s="188" t="s">
        <v>2</v>
      </c>
    </row>
    <row r="4" spans="1:2" s="183" customFormat="1" ht="36.6" customHeight="1">
      <c r="A4" s="189" t="s">
        <v>2663</v>
      </c>
      <c r="B4" s="190" t="s">
        <v>4</v>
      </c>
    </row>
    <row r="5" spans="1:2" s="183" customFormat="1" ht="36.6" customHeight="1">
      <c r="A5" s="218" t="s">
        <v>2684</v>
      </c>
      <c r="B5" s="219">
        <v>25</v>
      </c>
    </row>
    <row r="6" spans="1:2" s="183" customFormat="1" ht="36.6" customHeight="1">
      <c r="A6" s="218" t="s">
        <v>2685</v>
      </c>
      <c r="B6" s="168">
        <v>52</v>
      </c>
    </row>
    <row r="7" spans="1:2" s="183" customFormat="1" ht="36.6" customHeight="1">
      <c r="A7" s="220" t="s">
        <v>2686</v>
      </c>
      <c r="B7" s="193"/>
    </row>
    <row r="8" spans="1:2" s="184" customFormat="1" ht="36.6" customHeight="1">
      <c r="A8" s="218" t="s">
        <v>2687</v>
      </c>
      <c r="B8" s="168">
        <v>50051</v>
      </c>
    </row>
    <row r="9" spans="1:2" s="183" customFormat="1" ht="36.6" customHeight="1">
      <c r="A9" s="220" t="s">
        <v>2688</v>
      </c>
      <c r="B9" s="193"/>
    </row>
    <row r="10" spans="1:2" s="183" customFormat="1" ht="36.6" customHeight="1">
      <c r="A10" s="218" t="s">
        <v>2689</v>
      </c>
      <c r="B10" s="168">
        <v>500</v>
      </c>
    </row>
    <row r="11" spans="1:2" s="183" customFormat="1" ht="36.6" customHeight="1">
      <c r="A11" s="220" t="s">
        <v>2690</v>
      </c>
      <c r="B11" s="168">
        <v>100</v>
      </c>
    </row>
    <row r="12" spans="1:2" s="183" customFormat="1" ht="36.6" customHeight="1">
      <c r="A12" s="220" t="s">
        <v>2691</v>
      </c>
      <c r="B12" s="168">
        <v>3500</v>
      </c>
    </row>
    <row r="13" spans="1:2" s="183" customFormat="1" ht="36.6" customHeight="1">
      <c r="A13" s="221" t="s">
        <v>2692</v>
      </c>
      <c r="B13" s="168">
        <v>730</v>
      </c>
    </row>
    <row r="14" spans="1:2" s="183" customFormat="1" ht="36.6" customHeight="1">
      <c r="A14" s="218" t="s">
        <v>2693</v>
      </c>
      <c r="B14" s="222">
        <v>144</v>
      </c>
    </row>
    <row r="15" spans="1:2" s="183" customFormat="1" ht="36.6" customHeight="1">
      <c r="A15" s="218" t="s">
        <v>2694</v>
      </c>
      <c r="B15" s="193"/>
    </row>
    <row r="16" spans="1:2" s="183" customFormat="1" ht="36.6" customHeight="1">
      <c r="A16" s="218" t="s">
        <v>2695</v>
      </c>
      <c r="B16" s="193"/>
    </row>
    <row r="17" spans="1:2" s="183" customFormat="1" ht="36.6" customHeight="1">
      <c r="A17" s="218" t="s">
        <v>2696</v>
      </c>
      <c r="B17" s="193"/>
    </row>
    <row r="18" spans="1:2" s="183" customFormat="1" ht="36.6" customHeight="1">
      <c r="A18" s="218" t="s">
        <v>2697</v>
      </c>
      <c r="B18" s="193"/>
    </row>
    <row r="19" spans="1:2" s="183" customFormat="1" ht="36.6" customHeight="1">
      <c r="A19" s="220" t="s">
        <v>2698</v>
      </c>
      <c r="B19" s="193"/>
    </row>
    <row r="20" spans="1:2" s="183" customFormat="1" ht="36.6" customHeight="1">
      <c r="A20" s="223" t="s">
        <v>2699</v>
      </c>
      <c r="B20" s="193"/>
    </row>
    <row r="21" spans="1:2" s="183" customFormat="1" ht="36.6" customHeight="1">
      <c r="A21" s="218" t="s">
        <v>2700</v>
      </c>
      <c r="B21" s="193"/>
    </row>
    <row r="22" spans="1:2" s="183" customFormat="1" ht="36.6" customHeight="1">
      <c r="A22" s="218" t="s">
        <v>2701</v>
      </c>
      <c r="B22" s="193"/>
    </row>
    <row r="23" spans="1:2" s="183" customFormat="1" ht="36.6" customHeight="1">
      <c r="A23" s="223" t="s">
        <v>2702</v>
      </c>
      <c r="B23" s="224">
        <v>175</v>
      </c>
    </row>
    <row r="24" spans="1:2" s="183" customFormat="1" ht="36.6" customHeight="1">
      <c r="A24" s="194" t="s">
        <v>2703</v>
      </c>
      <c r="B24" s="195">
        <f>SUM(B5:B23)</f>
        <v>55277</v>
      </c>
    </row>
  </sheetData>
  <mergeCells count="1">
    <mergeCell ref="A2:B2"/>
  </mergeCells>
  <phoneticPr fontId="64" type="noConversion"/>
  <printOptions horizontalCentered="1"/>
  <pageMargins left="0.55118110236220474" right="0.55118110236220474" top="0.27559055118110237" bottom="0.39370078740157483" header="0.59055118110236227" footer="0.15748031496062992"/>
  <pageSetup paperSize="9" scale="97" firstPageNumber="135" orientation="portrait" useFirstPageNumber="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13"/>
  <sheetViews>
    <sheetView workbookViewId="0">
      <selection activeCell="D8" sqref="D8"/>
    </sheetView>
  </sheetViews>
  <sheetFormatPr defaultColWidth="26" defaultRowHeight="13.5"/>
  <cols>
    <col min="1" max="1" width="29.5" style="196" customWidth="1"/>
    <col min="2" max="2" width="23.5" style="197" customWidth="1"/>
    <col min="3" max="3" width="33.5" style="196" customWidth="1"/>
    <col min="4" max="4" width="20.125" style="197" customWidth="1"/>
    <col min="5" max="16384" width="26" style="196"/>
  </cols>
  <sheetData>
    <row r="1" spans="1:7" s="89" customFormat="1" ht="39" customHeight="1">
      <c r="A1" s="198" t="s">
        <v>2704</v>
      </c>
      <c r="B1" s="199"/>
      <c r="C1" s="199"/>
      <c r="D1" s="200"/>
    </row>
    <row r="2" spans="1:7" ht="55.15" customHeight="1">
      <c r="A2" s="432" t="s">
        <v>2705</v>
      </c>
      <c r="B2" s="432"/>
      <c r="C2" s="432"/>
      <c r="D2" s="432"/>
    </row>
    <row r="3" spans="1:7" customFormat="1" ht="33" customHeight="1">
      <c r="A3" s="201"/>
      <c r="B3" s="202"/>
      <c r="C3" s="203"/>
      <c r="D3" s="204" t="s">
        <v>2</v>
      </c>
    </row>
    <row r="4" spans="1:7" ht="45.75" customHeight="1">
      <c r="A4" s="205" t="s">
        <v>2706</v>
      </c>
      <c r="B4" s="206" t="s">
        <v>4</v>
      </c>
      <c r="C4" s="205" t="s">
        <v>2707</v>
      </c>
      <c r="D4" s="206" t="s">
        <v>4</v>
      </c>
    </row>
    <row r="5" spans="1:7" ht="45.75" customHeight="1">
      <c r="A5" s="207" t="s">
        <v>2708</v>
      </c>
      <c r="B5" s="152">
        <v>89800</v>
      </c>
      <c r="C5" s="207" t="s">
        <v>2709</v>
      </c>
      <c r="D5" s="152">
        <v>55277</v>
      </c>
    </row>
    <row r="6" spans="1:7" ht="45.75" customHeight="1">
      <c r="A6" s="208" t="s">
        <v>68</v>
      </c>
      <c r="B6" s="158">
        <v>477</v>
      </c>
      <c r="C6" s="209" t="s">
        <v>69</v>
      </c>
      <c r="D6" s="158"/>
    </row>
    <row r="7" spans="1:7" ht="45.75" customHeight="1">
      <c r="A7" s="210" t="s">
        <v>2448</v>
      </c>
      <c r="B7" s="158"/>
      <c r="C7" s="211" t="s">
        <v>2710</v>
      </c>
      <c r="D7" s="158"/>
    </row>
    <row r="8" spans="1:7" ht="45.75" customHeight="1">
      <c r="A8" s="210" t="s">
        <v>2711</v>
      </c>
      <c r="B8" s="158"/>
      <c r="C8" s="211" t="s">
        <v>2712</v>
      </c>
      <c r="D8" s="158">
        <v>35000</v>
      </c>
    </row>
    <row r="9" spans="1:7" ht="45.75" customHeight="1">
      <c r="A9" s="208" t="s">
        <v>2713</v>
      </c>
      <c r="B9" s="158"/>
      <c r="C9" s="208" t="s">
        <v>2714</v>
      </c>
      <c r="D9" s="212"/>
    </row>
    <row r="10" spans="1:7" ht="45.75" customHeight="1">
      <c r="A10" s="213" t="s">
        <v>2715</v>
      </c>
      <c r="B10" s="214"/>
      <c r="C10" s="213" t="s">
        <v>2716</v>
      </c>
      <c r="D10" s="215"/>
    </row>
    <row r="11" spans="1:7" ht="45.75" customHeight="1">
      <c r="A11" s="208" t="s">
        <v>2717</v>
      </c>
      <c r="B11" s="158">
        <v>477</v>
      </c>
      <c r="C11" s="216"/>
      <c r="D11" s="215"/>
    </row>
    <row r="12" spans="1:7" ht="45.75" customHeight="1">
      <c r="A12" s="190" t="s">
        <v>2718</v>
      </c>
      <c r="B12" s="158">
        <v>90277</v>
      </c>
      <c r="C12" s="190" t="s">
        <v>2719</v>
      </c>
      <c r="D12" s="158">
        <v>90277</v>
      </c>
    </row>
    <row r="13" spans="1:7" ht="51.75" customHeight="1">
      <c r="A13" s="433"/>
      <c r="B13" s="433"/>
      <c r="C13" s="433"/>
      <c r="D13" s="433"/>
      <c r="E13" s="217"/>
      <c r="F13" s="217"/>
      <c r="G13" s="217"/>
    </row>
  </sheetData>
  <mergeCells count="2">
    <mergeCell ref="A2:D2"/>
    <mergeCell ref="A13:D13"/>
  </mergeCells>
  <phoneticPr fontId="64" type="noConversion"/>
  <printOptions horizontalCentered="1"/>
  <pageMargins left="0.55118110236220474" right="0.55118110236220474" top="0.27559055118110237" bottom="0.39370078740157483" header="0.59055118110236227" footer="0.15748031496062992"/>
  <pageSetup paperSize="9" scale="89" firstPageNumber="135" orientation="portrait" useFirstPageNumber="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22"/>
  <sheetViews>
    <sheetView workbookViewId="0">
      <selection activeCell="B33" sqref="B33"/>
    </sheetView>
  </sheetViews>
  <sheetFormatPr defaultColWidth="43.875" defaultRowHeight="14.25"/>
  <cols>
    <col min="1" max="1" width="54.625" style="185" customWidth="1"/>
    <col min="2" max="2" width="34.375" style="185" customWidth="1"/>
    <col min="3" max="16384" width="43.875" style="185"/>
  </cols>
  <sheetData>
    <row r="1" spans="1:2" s="89" customFormat="1" ht="27" customHeight="1">
      <c r="A1" s="186" t="s">
        <v>2720</v>
      </c>
      <c r="B1" s="187"/>
    </row>
    <row r="2" spans="1:2" ht="45.6" customHeight="1">
      <c r="A2" s="431" t="s">
        <v>2721</v>
      </c>
      <c r="B2" s="431"/>
    </row>
    <row r="3" spans="1:2" s="183" customFormat="1" ht="23.45" customHeight="1">
      <c r="B3" s="188" t="s">
        <v>2</v>
      </c>
    </row>
    <row r="4" spans="1:2" s="183" customFormat="1" ht="36.6" customHeight="1">
      <c r="A4" s="189" t="s">
        <v>2663</v>
      </c>
      <c r="B4" s="190" t="s">
        <v>4</v>
      </c>
    </row>
    <row r="5" spans="1:2" s="183" customFormat="1" ht="36.6" customHeight="1">
      <c r="A5" s="191" t="s">
        <v>2664</v>
      </c>
      <c r="B5" s="192"/>
    </row>
    <row r="6" spans="1:2" s="183" customFormat="1" ht="36.6" customHeight="1">
      <c r="A6" s="191" t="s">
        <v>2665</v>
      </c>
      <c r="B6" s="193"/>
    </row>
    <row r="7" spans="1:2" s="183" customFormat="1" ht="36.6" customHeight="1">
      <c r="A7" s="191" t="s">
        <v>2666</v>
      </c>
      <c r="B7" s="193"/>
    </row>
    <row r="8" spans="1:2" s="184" customFormat="1" ht="36.6" customHeight="1">
      <c r="A8" s="191" t="s">
        <v>2667</v>
      </c>
      <c r="B8" s="193"/>
    </row>
    <row r="9" spans="1:2" s="183" customFormat="1" ht="36.6" customHeight="1">
      <c r="A9" s="191" t="s">
        <v>2668</v>
      </c>
      <c r="B9" s="168"/>
    </row>
    <row r="10" spans="1:2" s="183" customFormat="1" ht="36.6" customHeight="1">
      <c r="A10" s="191" t="s">
        <v>2669</v>
      </c>
      <c r="B10" s="168">
        <v>500</v>
      </c>
    </row>
    <row r="11" spans="1:2" s="183" customFormat="1" ht="36.6" customHeight="1">
      <c r="A11" s="191" t="s">
        <v>2670</v>
      </c>
      <c r="B11" s="168">
        <v>100</v>
      </c>
    </row>
    <row r="12" spans="1:2" s="183" customFormat="1" ht="36.6" customHeight="1">
      <c r="A12" s="191" t="s">
        <v>2671</v>
      </c>
      <c r="B12" s="168">
        <v>85000</v>
      </c>
    </row>
    <row r="13" spans="1:2" s="183" customFormat="1" ht="36.6" customHeight="1">
      <c r="A13" s="191" t="s">
        <v>2672</v>
      </c>
      <c r="B13" s="193"/>
    </row>
    <row r="14" spans="1:2" s="183" customFormat="1" ht="36.6" customHeight="1">
      <c r="A14" s="191" t="s">
        <v>2673</v>
      </c>
      <c r="B14" s="193"/>
    </row>
    <row r="15" spans="1:2" s="183" customFormat="1" ht="36.6" customHeight="1">
      <c r="A15" s="191" t="s">
        <v>2674</v>
      </c>
      <c r="B15" s="168">
        <v>3500</v>
      </c>
    </row>
    <row r="16" spans="1:2" s="183" customFormat="1" ht="36.6" customHeight="1">
      <c r="A16" s="191" t="s">
        <v>2675</v>
      </c>
      <c r="B16" s="193"/>
    </row>
    <row r="17" spans="1:2" s="183" customFormat="1" ht="36.6" customHeight="1">
      <c r="A17" s="191" t="s">
        <v>2676</v>
      </c>
      <c r="B17" s="193"/>
    </row>
    <row r="18" spans="1:2" s="183" customFormat="1" ht="36.6" customHeight="1">
      <c r="A18" s="191" t="s">
        <v>2677</v>
      </c>
      <c r="B18" s="193"/>
    </row>
    <row r="19" spans="1:2" s="183" customFormat="1" ht="36.6" customHeight="1">
      <c r="A19" s="191" t="s">
        <v>2678</v>
      </c>
      <c r="B19" s="168">
        <v>700</v>
      </c>
    </row>
    <row r="20" spans="1:2" s="183" customFormat="1" ht="36.6" customHeight="1">
      <c r="A20" s="191" t="s">
        <v>2679</v>
      </c>
      <c r="B20" s="193"/>
    </row>
    <row r="21" spans="1:2" s="183" customFormat="1" ht="36.6" customHeight="1">
      <c r="A21" s="191" t="s">
        <v>2680</v>
      </c>
      <c r="B21" s="193"/>
    </row>
    <row r="22" spans="1:2" s="183" customFormat="1" ht="36.6" customHeight="1">
      <c r="A22" s="194" t="s">
        <v>2681</v>
      </c>
      <c r="B22" s="195">
        <f>SUM(B5:B21)</f>
        <v>89800</v>
      </c>
    </row>
  </sheetData>
  <mergeCells count="1">
    <mergeCell ref="A2:B2"/>
  </mergeCells>
  <phoneticPr fontId="64" type="noConversion"/>
  <printOptions horizontalCentered="1"/>
  <pageMargins left="0.55118110236220474" right="0.55118110236220474" top="0.27559055118110237" bottom="0.39370078740157483" header="0.59055118110236227" footer="0.15748031496062992"/>
  <pageSetup paperSize="9" firstPageNumber="135" orientation="portrait" useFirstPageNumber="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60"/>
  <sheetViews>
    <sheetView topLeftCell="A28" workbookViewId="0">
      <selection activeCell="A37" sqref="A37"/>
    </sheetView>
  </sheetViews>
  <sheetFormatPr defaultColWidth="50.75" defaultRowHeight="14.25"/>
  <cols>
    <col min="1" max="1" width="66.5" style="162" customWidth="1"/>
    <col min="2" max="2" width="33.5" style="162" customWidth="1"/>
    <col min="3" max="16384" width="50.75" style="162"/>
  </cols>
  <sheetData>
    <row r="1" spans="1:2">
      <c r="A1" s="24" t="s">
        <v>2722</v>
      </c>
      <c r="B1" s="163"/>
    </row>
    <row r="2" spans="1:2" ht="36.6" customHeight="1">
      <c r="A2" s="431" t="s">
        <v>2723</v>
      </c>
      <c r="B2" s="431"/>
    </row>
    <row r="3" spans="1:2" ht="36.6" customHeight="1">
      <c r="A3" s="164"/>
      <c r="B3" s="147" t="s">
        <v>2</v>
      </c>
    </row>
    <row r="4" spans="1:2" ht="33" customHeight="1">
      <c r="A4" s="165" t="s">
        <v>2663</v>
      </c>
      <c r="B4" s="166" t="s">
        <v>4</v>
      </c>
    </row>
    <row r="5" spans="1:2" ht="31.15" customHeight="1">
      <c r="A5" s="167" t="s">
        <v>2724</v>
      </c>
      <c r="B5" s="168">
        <v>25</v>
      </c>
    </row>
    <row r="6" spans="1:2" ht="31.15" customHeight="1">
      <c r="A6" s="169" t="s">
        <v>2725</v>
      </c>
      <c r="B6" s="168">
        <v>25</v>
      </c>
    </row>
    <row r="7" spans="1:2" ht="31.15" customHeight="1">
      <c r="A7" s="170" t="s">
        <v>2726</v>
      </c>
      <c r="B7" s="171"/>
    </row>
    <row r="8" spans="1:2" ht="31.15" customHeight="1">
      <c r="A8" s="172" t="s">
        <v>2727</v>
      </c>
      <c r="B8" s="168">
        <v>25</v>
      </c>
    </row>
    <row r="9" spans="1:2" ht="31.15" customHeight="1">
      <c r="A9" s="167" t="s">
        <v>2728</v>
      </c>
      <c r="B9" s="168">
        <v>52</v>
      </c>
    </row>
    <row r="10" spans="1:2" ht="31.15" customHeight="1">
      <c r="A10" s="170" t="s">
        <v>2729</v>
      </c>
      <c r="B10" s="168">
        <v>52</v>
      </c>
    </row>
    <row r="11" spans="1:2" ht="31.15" customHeight="1">
      <c r="A11" s="170" t="s">
        <v>2730</v>
      </c>
      <c r="B11" s="173"/>
    </row>
    <row r="12" spans="1:2" ht="31.15" customHeight="1">
      <c r="A12" s="172" t="s">
        <v>2731</v>
      </c>
      <c r="B12" s="174">
        <v>48</v>
      </c>
    </row>
    <row r="13" spans="1:2" ht="31.15" customHeight="1">
      <c r="A13" s="172" t="s">
        <v>2732</v>
      </c>
      <c r="B13" s="174">
        <v>4</v>
      </c>
    </row>
    <row r="14" spans="1:2" ht="31.15" customHeight="1">
      <c r="A14" s="167" t="s">
        <v>2733</v>
      </c>
      <c r="B14" s="175">
        <v>54881</v>
      </c>
    </row>
    <row r="15" spans="1:2" ht="31.15" customHeight="1">
      <c r="A15" s="176" t="s">
        <v>2734</v>
      </c>
      <c r="B15" s="168">
        <v>50051</v>
      </c>
    </row>
    <row r="16" spans="1:2" ht="31.15" customHeight="1">
      <c r="A16" s="177" t="s">
        <v>2735</v>
      </c>
      <c r="B16" s="174">
        <v>50000</v>
      </c>
    </row>
    <row r="17" spans="1:2" ht="31.15" customHeight="1">
      <c r="A17" s="178" t="s">
        <v>2736</v>
      </c>
      <c r="B17" s="174">
        <v>51</v>
      </c>
    </row>
    <row r="18" spans="1:2" ht="31.15" customHeight="1">
      <c r="A18" s="179" t="s">
        <v>2737</v>
      </c>
      <c r="B18" s="174">
        <v>500</v>
      </c>
    </row>
    <row r="19" spans="1:2" ht="31.15" customHeight="1">
      <c r="A19" s="177" t="s">
        <v>2735</v>
      </c>
      <c r="B19" s="174">
        <v>500</v>
      </c>
    </row>
    <row r="20" spans="1:2" ht="31.15" customHeight="1">
      <c r="A20" s="179" t="s">
        <v>2738</v>
      </c>
      <c r="B20" s="174">
        <v>100</v>
      </c>
    </row>
    <row r="21" spans="1:2" ht="31.15" customHeight="1">
      <c r="A21" s="179" t="s">
        <v>2739</v>
      </c>
      <c r="B21" s="174">
        <v>3500</v>
      </c>
    </row>
    <row r="22" spans="1:2" ht="31.15" customHeight="1">
      <c r="A22" s="177" t="s">
        <v>2740</v>
      </c>
      <c r="B22" s="174">
        <v>3500</v>
      </c>
    </row>
    <row r="23" spans="1:2" ht="31.15" customHeight="1">
      <c r="A23" s="179" t="s">
        <v>2741</v>
      </c>
      <c r="B23" s="174">
        <v>730</v>
      </c>
    </row>
    <row r="24" spans="1:2" ht="31.15" customHeight="1">
      <c r="A24" s="179" t="s">
        <v>2742</v>
      </c>
      <c r="B24" s="174">
        <v>144</v>
      </c>
    </row>
    <row r="25" spans="1:2" ht="31.15" customHeight="1">
      <c r="A25" s="177" t="s">
        <v>2743</v>
      </c>
      <c r="B25" s="174">
        <v>144</v>
      </c>
    </row>
    <row r="26" spans="1:2" ht="31.15" customHeight="1">
      <c r="A26" s="177" t="s">
        <v>2744</v>
      </c>
      <c r="B26" s="174">
        <v>144</v>
      </c>
    </row>
    <row r="27" spans="1:2" ht="31.15" customHeight="1">
      <c r="A27" s="172" t="s">
        <v>2745</v>
      </c>
      <c r="B27" s="174">
        <v>175</v>
      </c>
    </row>
    <row r="28" spans="1:2" ht="31.15" customHeight="1">
      <c r="A28" s="177" t="s">
        <v>2746</v>
      </c>
      <c r="B28" s="174">
        <v>175</v>
      </c>
    </row>
    <row r="29" spans="1:2" ht="31.15" customHeight="1">
      <c r="A29" s="178" t="s">
        <v>2747</v>
      </c>
      <c r="B29" s="174">
        <v>119</v>
      </c>
    </row>
    <row r="30" spans="1:2" ht="31.15" customHeight="1">
      <c r="A30" s="177" t="s">
        <v>2748</v>
      </c>
      <c r="B30" s="174">
        <v>33</v>
      </c>
    </row>
    <row r="31" spans="1:2" ht="31.15" customHeight="1">
      <c r="A31" s="177" t="s">
        <v>2749</v>
      </c>
      <c r="B31" s="174"/>
    </row>
    <row r="32" spans="1:2" ht="31.15" customHeight="1">
      <c r="A32" s="177" t="s">
        <v>2750</v>
      </c>
      <c r="B32" s="174"/>
    </row>
    <row r="33" spans="1:2" ht="31.15" customHeight="1">
      <c r="A33" s="177" t="s">
        <v>2751</v>
      </c>
      <c r="B33" s="174">
        <v>23</v>
      </c>
    </row>
    <row r="34" spans="1:2" ht="30" customHeight="1">
      <c r="A34" s="177" t="s">
        <v>2752</v>
      </c>
      <c r="B34" s="180"/>
    </row>
    <row r="35" spans="1:2" ht="30" customHeight="1">
      <c r="A35" s="177" t="s">
        <v>2753</v>
      </c>
      <c r="B35" s="180"/>
    </row>
    <row r="36" spans="1:2" ht="30" customHeight="1">
      <c r="A36" s="177" t="s">
        <v>2754</v>
      </c>
      <c r="B36" s="180"/>
    </row>
    <row r="37" spans="1:2" ht="30" customHeight="1">
      <c r="A37" s="177" t="s">
        <v>2755</v>
      </c>
      <c r="B37" s="180"/>
    </row>
    <row r="38" spans="1:2" ht="30" customHeight="1">
      <c r="A38" s="177" t="s">
        <v>2756</v>
      </c>
      <c r="B38" s="180"/>
    </row>
    <row r="39" spans="1:2" ht="30" customHeight="1">
      <c r="A39" s="172" t="s">
        <v>2757</v>
      </c>
      <c r="B39" s="180"/>
    </row>
    <row r="40" spans="1:2" ht="30" customHeight="1">
      <c r="A40" s="172" t="s">
        <v>2758</v>
      </c>
      <c r="B40" s="180"/>
    </row>
    <row r="41" spans="1:2" ht="30.75" customHeight="1">
      <c r="A41" s="181" t="s">
        <v>2703</v>
      </c>
      <c r="B41" s="182">
        <v>55277</v>
      </c>
    </row>
    <row r="42" spans="1:2" ht="78" customHeight="1"/>
    <row r="43" spans="1:2" ht="140.44999999999999" customHeight="1"/>
    <row r="44" spans="1:2" ht="93.6" customHeight="1"/>
    <row r="45" spans="1:2" ht="62.45" customHeight="1"/>
    <row r="46" spans="1:2" ht="78" customHeight="1"/>
    <row r="47" spans="1:2" ht="62.45" customHeight="1"/>
    <row r="48" spans="1:2" ht="62.45" customHeight="1"/>
    <row r="49" ht="78" customHeight="1"/>
    <row r="50" ht="46.9" customHeight="1"/>
    <row r="51" ht="124.9" customHeight="1"/>
    <row r="52" ht="93.6" customHeight="1"/>
    <row r="53" ht="93.6" customHeight="1"/>
    <row r="54" ht="93.6" customHeight="1"/>
    <row r="55" ht="109.15" customHeight="1"/>
    <row r="56" ht="93.6" customHeight="1"/>
    <row r="57" ht="93.6" customHeight="1"/>
    <row r="58" ht="93.6" customHeight="1"/>
    <row r="59" ht="109.15" customHeight="1"/>
    <row r="60" ht="46.9" customHeight="1"/>
  </sheetData>
  <mergeCells count="1">
    <mergeCell ref="A2:B2"/>
  </mergeCells>
  <phoneticPr fontId="64" type="noConversion"/>
  <printOptions horizontalCentered="1"/>
  <pageMargins left="0.55118110236220474" right="0.55118110236220474" top="0.27559055118110237" bottom="0.39370078740157483" header="0.59055118110236227" footer="0.15748031496062992"/>
  <pageSetup paperSize="9" scale="92" firstPageNumber="135" orientation="portrait" useFirstPageNumber="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30"/>
  <sheetViews>
    <sheetView zoomScale="70" zoomScaleSheetLayoutView="100" workbookViewId="0">
      <pane xSplit="1" ySplit="5" topLeftCell="B27" activePane="bottomRight" state="frozen"/>
      <selection pane="topRight"/>
      <selection pane="bottomLeft"/>
      <selection pane="bottomRight" activeCell="E47" sqref="E47"/>
    </sheetView>
  </sheetViews>
  <sheetFormatPr defaultColWidth="9" defaultRowHeight="19.5" customHeight="1"/>
  <cols>
    <col min="1" max="1" width="74.625" customWidth="1"/>
    <col min="2" max="2" width="19.25" customWidth="1"/>
    <col min="3" max="3" width="21.125" customWidth="1"/>
    <col min="4" max="4" width="20.5" customWidth="1"/>
  </cols>
  <sheetData>
    <row r="1" spans="1:4" ht="33.6" customHeight="1">
      <c r="A1" s="393" t="s">
        <v>31</v>
      </c>
    </row>
    <row r="2" spans="1:4" ht="55.15" customHeight="1">
      <c r="A2" s="412" t="s">
        <v>32</v>
      </c>
      <c r="B2" s="412"/>
      <c r="C2" s="412"/>
      <c r="D2" s="412"/>
    </row>
    <row r="3" spans="1:4" ht="39.6" customHeight="1">
      <c r="A3" s="394"/>
      <c r="B3" s="394"/>
      <c r="C3" s="394"/>
      <c r="D3" s="395" t="s">
        <v>2</v>
      </c>
    </row>
    <row r="4" spans="1:4" ht="36" customHeight="1">
      <c r="A4" s="413" t="s">
        <v>3</v>
      </c>
      <c r="B4" s="413" t="s">
        <v>4</v>
      </c>
      <c r="C4" s="413"/>
      <c r="D4" s="413"/>
    </row>
    <row r="5" spans="1:4" ht="42" customHeight="1">
      <c r="A5" s="413"/>
      <c r="B5" s="396" t="s">
        <v>33</v>
      </c>
      <c r="C5" s="397" t="s">
        <v>34</v>
      </c>
      <c r="D5" s="397" t="s">
        <v>35</v>
      </c>
    </row>
    <row r="6" spans="1:4" ht="37.9" customHeight="1">
      <c r="A6" s="398" t="s">
        <v>36</v>
      </c>
      <c r="B6" s="399">
        <v>21152</v>
      </c>
      <c r="C6" s="344">
        <v>21000</v>
      </c>
      <c r="D6" s="400">
        <v>20</v>
      </c>
    </row>
    <row r="7" spans="1:4" ht="37.9" customHeight="1">
      <c r="A7" s="398" t="s">
        <v>37</v>
      </c>
      <c r="B7" s="399">
        <v>0</v>
      </c>
      <c r="C7" s="401"/>
      <c r="D7" s="401"/>
    </row>
    <row r="8" spans="1:4" ht="37.9" customHeight="1">
      <c r="A8" s="398" t="s">
        <v>38</v>
      </c>
      <c r="B8" s="399">
        <v>270</v>
      </c>
      <c r="C8" s="401">
        <v>270</v>
      </c>
      <c r="D8" s="401"/>
    </row>
    <row r="9" spans="1:4" ht="37.9" customHeight="1">
      <c r="A9" s="398" t="s">
        <v>39</v>
      </c>
      <c r="B9" s="399">
        <v>19770</v>
      </c>
      <c r="C9" s="401">
        <v>19745</v>
      </c>
      <c r="D9" s="401"/>
    </row>
    <row r="10" spans="1:4" ht="37.9" customHeight="1">
      <c r="A10" s="398" t="s">
        <v>40</v>
      </c>
      <c r="B10" s="399">
        <v>53217</v>
      </c>
      <c r="C10" s="401">
        <v>47088</v>
      </c>
      <c r="D10" s="401"/>
    </row>
    <row r="11" spans="1:4" ht="37.9" customHeight="1">
      <c r="A11" s="398" t="s">
        <v>41</v>
      </c>
      <c r="B11" s="399">
        <v>3085</v>
      </c>
      <c r="C11" s="401">
        <v>3050</v>
      </c>
      <c r="D11" s="401"/>
    </row>
    <row r="12" spans="1:4" ht="37.9" customHeight="1">
      <c r="A12" s="398" t="s">
        <v>42</v>
      </c>
      <c r="B12" s="399">
        <v>7042</v>
      </c>
      <c r="C12" s="401">
        <v>6976</v>
      </c>
      <c r="D12" s="401">
        <v>66</v>
      </c>
    </row>
    <row r="13" spans="1:4" ht="37.9" customHeight="1">
      <c r="A13" s="398" t="s">
        <v>43</v>
      </c>
      <c r="B13" s="399">
        <v>33966</v>
      </c>
      <c r="C13" s="401">
        <v>29889</v>
      </c>
      <c r="D13" s="401">
        <v>3897</v>
      </c>
    </row>
    <row r="14" spans="1:4" ht="37.9" customHeight="1">
      <c r="A14" s="398" t="s">
        <v>44</v>
      </c>
      <c r="B14" s="399">
        <v>21324</v>
      </c>
      <c r="C14" s="401">
        <v>21205</v>
      </c>
      <c r="D14" s="401">
        <v>93</v>
      </c>
    </row>
    <row r="15" spans="1:4" ht="37.9" customHeight="1">
      <c r="A15" s="398" t="s">
        <v>45</v>
      </c>
      <c r="B15" s="399">
        <v>2755</v>
      </c>
      <c r="C15" s="401">
        <v>2700</v>
      </c>
      <c r="D15" s="401">
        <v>55</v>
      </c>
    </row>
    <row r="16" spans="1:4" ht="37.9" customHeight="1">
      <c r="A16" s="398" t="s">
        <v>46</v>
      </c>
      <c r="B16" s="399">
        <v>12050</v>
      </c>
      <c r="C16" s="401">
        <v>12000</v>
      </c>
      <c r="D16" s="401"/>
    </row>
    <row r="17" spans="1:4" ht="37.9" customHeight="1">
      <c r="A17" s="398" t="s">
        <v>47</v>
      </c>
      <c r="B17" s="399">
        <v>25700</v>
      </c>
      <c r="C17" s="401">
        <v>16800</v>
      </c>
      <c r="D17" s="401">
        <v>8285</v>
      </c>
    </row>
    <row r="18" spans="1:4" ht="37.9" customHeight="1">
      <c r="A18" s="398" t="s">
        <v>48</v>
      </c>
      <c r="B18" s="399">
        <v>4320</v>
      </c>
      <c r="C18" s="401">
        <v>4320</v>
      </c>
      <c r="D18" s="401"/>
    </row>
    <row r="19" spans="1:4" ht="37.9" customHeight="1">
      <c r="A19" s="402" t="s">
        <v>49</v>
      </c>
      <c r="B19" s="399">
        <v>1071</v>
      </c>
      <c r="C19" s="401">
        <v>980</v>
      </c>
      <c r="D19" s="401"/>
    </row>
    <row r="20" spans="1:4" ht="37.9" customHeight="1">
      <c r="A20" s="402" t="s">
        <v>50</v>
      </c>
      <c r="B20" s="399">
        <v>962</v>
      </c>
      <c r="C20" s="401">
        <v>800</v>
      </c>
      <c r="D20" s="401"/>
    </row>
    <row r="21" spans="1:4" ht="37.9" customHeight="1">
      <c r="A21" s="402" t="s">
        <v>51</v>
      </c>
      <c r="B21" s="399">
        <v>0</v>
      </c>
      <c r="C21" s="401" t="s">
        <v>52</v>
      </c>
      <c r="D21" s="401"/>
    </row>
    <row r="22" spans="1:4" ht="37.9" customHeight="1">
      <c r="A22" s="402" t="s">
        <v>53</v>
      </c>
      <c r="B22" s="399">
        <v>0</v>
      </c>
      <c r="C22" s="401"/>
      <c r="D22" s="401"/>
    </row>
    <row r="23" spans="1:4" ht="37.9" customHeight="1">
      <c r="A23" s="402" t="s">
        <v>54</v>
      </c>
      <c r="B23" s="399">
        <v>2900</v>
      </c>
      <c r="C23" s="401">
        <v>2900</v>
      </c>
      <c r="D23" s="401"/>
    </row>
    <row r="24" spans="1:4" ht="37.9" customHeight="1">
      <c r="A24" s="402" t="s">
        <v>55</v>
      </c>
      <c r="B24" s="399">
        <v>11799</v>
      </c>
      <c r="C24" s="401">
        <v>8034</v>
      </c>
      <c r="D24" s="401">
        <v>3360</v>
      </c>
    </row>
    <row r="25" spans="1:4" ht="37.9" customHeight="1">
      <c r="A25" s="402" t="s">
        <v>56</v>
      </c>
      <c r="B25" s="399">
        <v>585</v>
      </c>
      <c r="C25" s="401">
        <v>585</v>
      </c>
      <c r="D25" s="401"/>
    </row>
    <row r="26" spans="1:4" ht="37.9" customHeight="1">
      <c r="A26" s="402" t="s">
        <v>57</v>
      </c>
      <c r="B26" s="399">
        <v>4300</v>
      </c>
      <c r="C26" s="401">
        <v>4300</v>
      </c>
      <c r="D26" s="401"/>
    </row>
    <row r="27" spans="1:4" ht="37.9" customHeight="1">
      <c r="A27" s="403" t="s">
        <v>58</v>
      </c>
      <c r="B27" s="399">
        <v>43096</v>
      </c>
      <c r="C27" s="401">
        <v>42796</v>
      </c>
      <c r="D27" s="401"/>
    </row>
    <row r="28" spans="1:4" ht="37.9" customHeight="1">
      <c r="A28" s="404" t="s">
        <v>59</v>
      </c>
      <c r="B28" s="399">
        <v>2611</v>
      </c>
      <c r="C28" s="401">
        <v>2611</v>
      </c>
      <c r="D28" s="401"/>
    </row>
    <row r="29" spans="1:4" ht="37.9" customHeight="1">
      <c r="A29" s="404" t="s">
        <v>60</v>
      </c>
      <c r="B29" s="399">
        <v>0</v>
      </c>
      <c r="C29" s="401"/>
      <c r="D29" s="401"/>
    </row>
    <row r="30" spans="1:4" ht="37.9" customHeight="1">
      <c r="A30" s="405" t="s">
        <v>61</v>
      </c>
      <c r="B30" s="399">
        <f>SUM(B6:B29)</f>
        <v>271975</v>
      </c>
      <c r="C30" s="406">
        <f>SUM(C6:C29)</f>
        <v>248049</v>
      </c>
      <c r="D30" s="406">
        <f>SUM(D6:D29)</f>
        <v>15776</v>
      </c>
    </row>
  </sheetData>
  <mergeCells count="3">
    <mergeCell ref="A2:D2"/>
    <mergeCell ref="B4:D4"/>
    <mergeCell ref="A4:A5"/>
  </mergeCells>
  <phoneticPr fontId="64" type="noConversion"/>
  <printOptions horizontalCentered="1"/>
  <pageMargins left="0.55118110236220474" right="0.55118110236220474" top="0.27559055118110237" bottom="0.39370078740157483" header="0.59055118110236227" footer="0.15748031496062992"/>
  <pageSetup paperSize="9" scale="62" firstPageNumber="135" orientation="portrait" useFirstPageNumber="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14"/>
  <sheetViews>
    <sheetView topLeftCell="A7" workbookViewId="0">
      <selection activeCell="E8" sqref="E8"/>
    </sheetView>
  </sheetViews>
  <sheetFormatPr defaultColWidth="27.375" defaultRowHeight="14.25"/>
  <cols>
    <col min="1" max="1" width="31.25" style="120" customWidth="1"/>
    <col min="2" max="2" width="20.625" style="141" customWidth="1"/>
    <col min="3" max="3" width="36.5" style="120" customWidth="1"/>
    <col min="4" max="4" width="21.125" style="141" customWidth="1"/>
    <col min="5" max="16384" width="27.375" style="120"/>
  </cols>
  <sheetData>
    <row r="1" spans="1:4" s="140" customFormat="1" ht="31.15" customHeight="1">
      <c r="A1" s="142" t="s">
        <v>2759</v>
      </c>
      <c r="B1" s="143"/>
      <c r="C1" s="143"/>
    </row>
    <row r="2" spans="1:4" ht="25.5">
      <c r="A2" s="432" t="s">
        <v>2760</v>
      </c>
      <c r="B2" s="432"/>
      <c r="C2" s="432"/>
      <c r="D2" s="432"/>
    </row>
    <row r="3" spans="1:4" ht="31.9" customHeight="1">
      <c r="A3" s="144"/>
      <c r="B3" s="145"/>
      <c r="C3" s="146"/>
      <c r="D3" s="147" t="s">
        <v>2</v>
      </c>
    </row>
    <row r="4" spans="1:4" ht="45.75" customHeight="1">
      <c r="A4" s="148" t="s">
        <v>2706</v>
      </c>
      <c r="B4" s="149" t="s">
        <v>4</v>
      </c>
      <c r="C4" s="148" t="s">
        <v>2707</v>
      </c>
      <c r="D4" s="149" t="s">
        <v>4</v>
      </c>
    </row>
    <row r="5" spans="1:4" ht="45.75" customHeight="1">
      <c r="A5" s="150" t="s">
        <v>2708</v>
      </c>
      <c r="B5" s="151">
        <v>89800</v>
      </c>
      <c r="C5" s="150" t="s">
        <v>2709</v>
      </c>
      <c r="D5" s="152">
        <v>55277</v>
      </c>
    </row>
    <row r="6" spans="1:4" ht="45.75" customHeight="1">
      <c r="A6" s="153" t="s">
        <v>68</v>
      </c>
      <c r="B6" s="154">
        <v>477</v>
      </c>
      <c r="C6" s="153" t="s">
        <v>69</v>
      </c>
      <c r="D6" s="154"/>
    </row>
    <row r="7" spans="1:4" ht="45.75" customHeight="1">
      <c r="A7" s="155" t="s">
        <v>2448</v>
      </c>
      <c r="B7" s="154"/>
      <c r="C7" s="155" t="s">
        <v>2761</v>
      </c>
      <c r="D7" s="154"/>
    </row>
    <row r="8" spans="1:4" ht="45.75" customHeight="1">
      <c r="A8" s="155" t="s">
        <v>2762</v>
      </c>
      <c r="B8" s="156"/>
      <c r="C8" s="155" t="s">
        <v>2710</v>
      </c>
      <c r="D8" s="137"/>
    </row>
    <row r="9" spans="1:4" ht="45.75" customHeight="1">
      <c r="A9" s="157" t="s">
        <v>2711</v>
      </c>
      <c r="B9" s="137"/>
      <c r="C9" s="155" t="s">
        <v>2712</v>
      </c>
      <c r="D9" s="158">
        <v>35000</v>
      </c>
    </row>
    <row r="10" spans="1:4" ht="45.75" customHeight="1">
      <c r="A10" s="153" t="s">
        <v>2713</v>
      </c>
      <c r="B10" s="154"/>
      <c r="C10" s="153" t="s">
        <v>2763</v>
      </c>
      <c r="D10" s="154"/>
    </row>
    <row r="11" spans="1:4" ht="45.75" customHeight="1">
      <c r="A11" s="159" t="s">
        <v>2764</v>
      </c>
      <c r="B11" s="137"/>
      <c r="C11" s="160" t="s">
        <v>2765</v>
      </c>
      <c r="D11" s="137"/>
    </row>
    <row r="12" spans="1:4" ht="45.75" customHeight="1">
      <c r="A12" s="153" t="s">
        <v>2717</v>
      </c>
      <c r="B12" s="137">
        <v>477</v>
      </c>
      <c r="C12" s="160"/>
      <c r="D12" s="137"/>
    </row>
    <row r="13" spans="1:4" ht="45.75" customHeight="1">
      <c r="A13" s="161" t="s">
        <v>2718</v>
      </c>
      <c r="B13" s="154">
        <v>90277</v>
      </c>
      <c r="C13" s="161" t="s">
        <v>2719</v>
      </c>
      <c r="D13" s="154">
        <v>90277</v>
      </c>
    </row>
    <row r="14" spans="1:4">
      <c r="A14" s="434"/>
      <c r="B14" s="434"/>
      <c r="C14" s="434"/>
      <c r="D14" s="434"/>
    </row>
  </sheetData>
  <mergeCells count="2">
    <mergeCell ref="A2:D2"/>
    <mergeCell ref="A14:D14"/>
  </mergeCells>
  <phoneticPr fontId="64" type="noConversion"/>
  <printOptions horizontalCentered="1"/>
  <pageMargins left="0.55118110236220474" right="0.55118110236220474" top="0.27559055118110237" bottom="0.39370078740157483" header="0.59055118110236227" footer="0.15748031496062992"/>
  <pageSetup paperSize="9" scale="85" firstPageNumber="135" orientation="portrait" useFirstPageNumber="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24"/>
  <sheetViews>
    <sheetView topLeftCell="A19" workbookViewId="0">
      <selection activeCell="A9" sqref="A9"/>
    </sheetView>
  </sheetViews>
  <sheetFormatPr defaultColWidth="39.25" defaultRowHeight="14.25"/>
  <cols>
    <col min="1" max="1" width="59" style="130" customWidth="1"/>
    <col min="2" max="2" width="42" style="130" customWidth="1"/>
    <col min="3" max="16384" width="39.25" style="130"/>
  </cols>
  <sheetData>
    <row r="1" spans="1:2" ht="24.6" customHeight="1">
      <c r="A1" s="131" t="s">
        <v>2766</v>
      </c>
    </row>
    <row r="2" spans="1:2" ht="39.6" customHeight="1">
      <c r="A2" s="435" t="s">
        <v>2767</v>
      </c>
      <c r="B2" s="435"/>
    </row>
    <row r="3" spans="1:2">
      <c r="A3" s="132"/>
      <c r="B3" s="133" t="s">
        <v>2</v>
      </c>
    </row>
    <row r="4" spans="1:2" ht="36.6" customHeight="1">
      <c r="A4" s="134" t="s">
        <v>2447</v>
      </c>
      <c r="B4" s="134" t="s">
        <v>4</v>
      </c>
    </row>
    <row r="5" spans="1:2" ht="36.6" customHeight="1">
      <c r="A5" s="135" t="s">
        <v>2448</v>
      </c>
      <c r="B5" s="136"/>
    </row>
    <row r="6" spans="1:2" ht="36.6" customHeight="1">
      <c r="A6" s="129" t="s">
        <v>2768</v>
      </c>
      <c r="B6" s="137"/>
    </row>
    <row r="7" spans="1:2" ht="36.6" customHeight="1">
      <c r="A7" s="129" t="s">
        <v>2769</v>
      </c>
      <c r="B7" s="138"/>
    </row>
    <row r="8" spans="1:2" ht="36.6" customHeight="1">
      <c r="A8" s="129" t="s">
        <v>2770</v>
      </c>
      <c r="B8" s="138"/>
    </row>
    <row r="9" spans="1:2" ht="36.6" customHeight="1">
      <c r="A9" s="129" t="s">
        <v>2771</v>
      </c>
      <c r="B9" s="137"/>
    </row>
    <row r="10" spans="1:2" ht="36.6" customHeight="1">
      <c r="A10" s="129" t="s">
        <v>2772</v>
      </c>
      <c r="B10" s="137"/>
    </row>
    <row r="11" spans="1:2" ht="36.6" customHeight="1">
      <c r="A11" s="129" t="s">
        <v>2773</v>
      </c>
      <c r="B11" s="137"/>
    </row>
    <row r="12" spans="1:2" ht="36.6" customHeight="1">
      <c r="A12" s="129" t="s">
        <v>2774</v>
      </c>
      <c r="B12" s="137"/>
    </row>
    <row r="13" spans="1:2" ht="36.6" customHeight="1">
      <c r="A13" s="127" t="s">
        <v>2775</v>
      </c>
      <c r="B13" s="138"/>
    </row>
    <row r="14" spans="1:2" ht="36.6" customHeight="1">
      <c r="A14" s="127" t="s">
        <v>2776</v>
      </c>
      <c r="B14" s="138"/>
    </row>
    <row r="15" spans="1:2" ht="36.6" customHeight="1">
      <c r="A15" s="127" t="s">
        <v>2777</v>
      </c>
      <c r="B15" s="139"/>
    </row>
    <row r="16" spans="1:2" ht="36.6" customHeight="1">
      <c r="A16" s="127" t="s">
        <v>2778</v>
      </c>
      <c r="B16" s="138"/>
    </row>
    <row r="17" spans="1:2" ht="36.6" customHeight="1">
      <c r="A17" s="127" t="s">
        <v>2779</v>
      </c>
      <c r="B17" s="138"/>
    </row>
    <row r="18" spans="1:2" ht="36.6" customHeight="1">
      <c r="A18" s="127" t="s">
        <v>2780</v>
      </c>
      <c r="B18" s="137"/>
    </row>
    <row r="19" spans="1:2" ht="36.6" customHeight="1">
      <c r="A19" s="127" t="s">
        <v>2781</v>
      </c>
      <c r="B19" s="138"/>
    </row>
    <row r="20" spans="1:2" ht="36.6" customHeight="1">
      <c r="A20" s="127" t="s">
        <v>2782</v>
      </c>
      <c r="B20" s="137"/>
    </row>
    <row r="21" spans="1:2" ht="36.6" customHeight="1">
      <c r="A21" s="127" t="s">
        <v>2783</v>
      </c>
      <c r="B21" s="137"/>
    </row>
    <row r="22" spans="1:2" ht="36.6" customHeight="1">
      <c r="A22" s="127" t="s">
        <v>2784</v>
      </c>
      <c r="B22" s="138"/>
    </row>
    <row r="23" spans="1:2" ht="36.6" customHeight="1">
      <c r="A23" s="127" t="s">
        <v>2785</v>
      </c>
      <c r="B23" s="138"/>
    </row>
    <row r="24" spans="1:2" ht="36.6" customHeight="1">
      <c r="A24" s="127" t="s">
        <v>2786</v>
      </c>
      <c r="B24" s="138"/>
    </row>
  </sheetData>
  <mergeCells count="1">
    <mergeCell ref="A2:B2"/>
  </mergeCells>
  <phoneticPr fontId="64" type="noConversion"/>
  <printOptions horizontalCentered="1"/>
  <pageMargins left="0.55118110236220474" right="0.55118110236220474" top="0.27559055118110237" bottom="0.39370078740157483" header="0.59055118110236227" footer="0.15748031496062992"/>
  <pageSetup paperSize="9" scale="92" firstPageNumber="135" orientation="portrait" useFirstPageNumber="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24"/>
  <sheetViews>
    <sheetView workbookViewId="0">
      <selection activeCell="A7" sqref="A7"/>
    </sheetView>
  </sheetViews>
  <sheetFormatPr defaultColWidth="8.875" defaultRowHeight="14.25"/>
  <cols>
    <col min="1" max="1" width="65.625" style="119" customWidth="1"/>
    <col min="2" max="2" width="41.25" style="119" customWidth="1"/>
    <col min="3" max="16384" width="8.875" style="120"/>
  </cols>
  <sheetData>
    <row r="1" spans="1:2" ht="29.45" customHeight="1">
      <c r="A1" s="121" t="s">
        <v>2787</v>
      </c>
    </row>
    <row r="2" spans="1:2" ht="25.5">
      <c r="A2" s="436" t="s">
        <v>2788</v>
      </c>
      <c r="B2" s="436"/>
    </row>
    <row r="3" spans="1:2">
      <c r="A3" s="122"/>
      <c r="B3" s="123" t="s">
        <v>2</v>
      </c>
    </row>
    <row r="4" spans="1:2" ht="40.15" customHeight="1">
      <c r="A4" s="124" t="s">
        <v>2447</v>
      </c>
      <c r="B4" s="124" t="s">
        <v>4</v>
      </c>
    </row>
    <row r="5" spans="1:2" s="118" customFormat="1" ht="40.15" customHeight="1">
      <c r="A5" s="125" t="s">
        <v>2761</v>
      </c>
      <c r="B5" s="126"/>
    </row>
    <row r="6" spans="1:2" s="118" customFormat="1" ht="40.15" customHeight="1">
      <c r="A6" s="127" t="s">
        <v>2789</v>
      </c>
      <c r="B6" s="128"/>
    </row>
    <row r="7" spans="1:2" s="118" customFormat="1" ht="40.15" customHeight="1">
      <c r="A7" s="127" t="s">
        <v>2790</v>
      </c>
      <c r="B7" s="128"/>
    </row>
    <row r="8" spans="1:2" s="118" customFormat="1" ht="40.15" customHeight="1">
      <c r="A8" s="127" t="s">
        <v>2791</v>
      </c>
      <c r="B8" s="128"/>
    </row>
    <row r="9" spans="1:2" s="118" customFormat="1" ht="40.15" customHeight="1">
      <c r="A9" s="127" t="s">
        <v>2792</v>
      </c>
      <c r="B9" s="128"/>
    </row>
    <row r="10" spans="1:2" s="118" customFormat="1" ht="40.15" customHeight="1">
      <c r="A10" s="127" t="s">
        <v>2793</v>
      </c>
      <c r="B10" s="128"/>
    </row>
    <row r="11" spans="1:2" s="118" customFormat="1" ht="40.15" customHeight="1">
      <c r="A11" s="127" t="s">
        <v>2794</v>
      </c>
      <c r="B11" s="128"/>
    </row>
    <row r="12" spans="1:2" s="118" customFormat="1" ht="40.15" customHeight="1">
      <c r="A12" s="127" t="s">
        <v>2795</v>
      </c>
      <c r="B12" s="128"/>
    </row>
    <row r="13" spans="1:2" s="118" customFormat="1" ht="40.15" customHeight="1">
      <c r="A13" s="129" t="s">
        <v>2796</v>
      </c>
      <c r="B13" s="128"/>
    </row>
    <row r="14" spans="1:2" ht="40.15" customHeight="1">
      <c r="A14" s="129" t="s">
        <v>2797</v>
      </c>
      <c r="B14" s="128"/>
    </row>
    <row r="15" spans="1:2" ht="40.15" customHeight="1">
      <c r="A15" s="129" t="s">
        <v>2798</v>
      </c>
      <c r="B15" s="128"/>
    </row>
    <row r="16" spans="1:2" ht="40.15" customHeight="1">
      <c r="A16" s="129" t="s">
        <v>2799</v>
      </c>
      <c r="B16" s="128"/>
    </row>
    <row r="17" spans="1:2" ht="40.15" customHeight="1">
      <c r="A17" s="129" t="s">
        <v>2800</v>
      </c>
      <c r="B17" s="128"/>
    </row>
    <row r="18" spans="1:2" ht="40.15" customHeight="1">
      <c r="A18" s="129" t="s">
        <v>2801</v>
      </c>
      <c r="B18" s="128"/>
    </row>
    <row r="19" spans="1:2" ht="40.15" customHeight="1">
      <c r="A19" s="129" t="s">
        <v>2802</v>
      </c>
      <c r="B19" s="128"/>
    </row>
    <row r="20" spans="1:2" ht="40.15" customHeight="1">
      <c r="A20" s="129" t="s">
        <v>2803</v>
      </c>
      <c r="B20" s="128"/>
    </row>
    <row r="21" spans="1:2" ht="40.15" customHeight="1">
      <c r="A21" s="129" t="s">
        <v>2804</v>
      </c>
      <c r="B21" s="128"/>
    </row>
    <row r="22" spans="1:2" ht="40.15" customHeight="1">
      <c r="A22" s="129" t="s">
        <v>2805</v>
      </c>
      <c r="B22" s="128"/>
    </row>
    <row r="23" spans="1:2" ht="40.15" customHeight="1">
      <c r="A23" s="129" t="s">
        <v>2806</v>
      </c>
      <c r="B23" s="128"/>
    </row>
    <row r="24" spans="1:2" ht="40.15" customHeight="1">
      <c r="A24" s="129" t="s">
        <v>2807</v>
      </c>
      <c r="B24" s="128"/>
    </row>
  </sheetData>
  <mergeCells count="1">
    <mergeCell ref="A2:B2"/>
  </mergeCells>
  <phoneticPr fontId="64" type="noConversion"/>
  <printOptions horizontalCentered="1"/>
  <pageMargins left="0.55118110236220474" right="0.55118110236220474" top="0.27559055118110237" bottom="0.39370078740157483" header="0.59055118110236227" footer="0.15748031496062992"/>
  <pageSetup paperSize="9" scale="87" firstPageNumber="135" orientation="portrait" useFirstPageNumber="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14"/>
  <sheetViews>
    <sheetView topLeftCell="A7" zoomScale="70" workbookViewId="0">
      <selection activeCell="B8" sqref="B8"/>
    </sheetView>
  </sheetViews>
  <sheetFormatPr defaultColWidth="48.375" defaultRowHeight="13.5"/>
  <cols>
    <col min="1" max="16384" width="48.375" style="2"/>
  </cols>
  <sheetData>
    <row r="1" spans="1:2" ht="34.9" customHeight="1">
      <c r="A1" s="105" t="s">
        <v>2808</v>
      </c>
      <c r="B1" s="1"/>
    </row>
    <row r="2" spans="1:2" ht="52.9" customHeight="1">
      <c r="A2" s="430" t="s">
        <v>2809</v>
      </c>
      <c r="B2" s="430"/>
    </row>
    <row r="3" spans="1:2" ht="31.15" customHeight="1">
      <c r="A3" s="106"/>
      <c r="B3" s="107" t="s">
        <v>2645</v>
      </c>
    </row>
    <row r="4" spans="1:2" ht="105" customHeight="1">
      <c r="A4" s="108" t="s">
        <v>2646</v>
      </c>
      <c r="B4" s="108" t="s">
        <v>2647</v>
      </c>
    </row>
    <row r="5" spans="1:2" ht="105" customHeight="1">
      <c r="A5" s="109" t="s">
        <v>2810</v>
      </c>
      <c r="B5" s="110">
        <v>44.61</v>
      </c>
    </row>
    <row r="6" spans="1:2" ht="105" customHeight="1">
      <c r="A6" s="109" t="s">
        <v>2811</v>
      </c>
      <c r="B6" s="110">
        <v>38.96</v>
      </c>
    </row>
    <row r="7" spans="1:2" ht="105" customHeight="1">
      <c r="A7" s="109" t="s">
        <v>2812</v>
      </c>
      <c r="B7" s="110">
        <v>36.799999999999997</v>
      </c>
    </row>
    <row r="8" spans="1:2" ht="105" customHeight="1">
      <c r="A8" s="111" t="s">
        <v>2813</v>
      </c>
      <c r="B8" s="112">
        <v>7.0000000000000007E-2</v>
      </c>
    </row>
    <row r="9" spans="1:2" ht="105" customHeight="1">
      <c r="A9" s="109" t="s">
        <v>2814</v>
      </c>
      <c r="B9" s="113">
        <v>46.8</v>
      </c>
    </row>
    <row r="10" spans="1:2" ht="14.25">
      <c r="A10" s="114" t="s">
        <v>2653</v>
      </c>
      <c r="B10" s="115"/>
    </row>
    <row r="11" spans="1:2" ht="14.25">
      <c r="A11" s="116"/>
      <c r="B11" s="115"/>
    </row>
    <row r="12" spans="1:2" ht="14.25">
      <c r="A12" s="117"/>
      <c r="B12" s="115"/>
    </row>
    <row r="13" spans="1:2">
      <c r="A13" s="1"/>
      <c r="B13" s="1"/>
    </row>
    <row r="14" spans="1:2">
      <c r="A14" s="1"/>
      <c r="B14" s="1"/>
    </row>
  </sheetData>
  <mergeCells count="1">
    <mergeCell ref="A2:B2"/>
  </mergeCells>
  <phoneticPr fontId="64" type="noConversion"/>
  <printOptions horizontalCentered="1"/>
  <pageMargins left="0.55118110236220474" right="0.55118110236220474" top="0.27559055118110237" bottom="0.39370078740157483" header="0.59055118110236227" footer="0.15748031496062992"/>
  <pageSetup paperSize="9" scale="96" firstPageNumber="135" orientation="portrait" useFirstPageNumber="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6"/>
  <sheetViews>
    <sheetView workbookViewId="0">
      <selection activeCell="B5" sqref="B5"/>
    </sheetView>
  </sheetViews>
  <sheetFormatPr defaultColWidth="47.625" defaultRowHeight="13.5"/>
  <cols>
    <col min="1" max="1" width="47.625" style="1"/>
    <col min="2" max="2" width="42.5" style="1" customWidth="1"/>
    <col min="3" max="16384" width="47.625" style="2"/>
  </cols>
  <sheetData>
    <row r="1" spans="1:2" ht="28.9" customHeight="1">
      <c r="A1" s="4" t="s">
        <v>2815</v>
      </c>
    </row>
    <row r="2" spans="1:2" ht="22.5">
      <c r="A2" s="430" t="s">
        <v>2816</v>
      </c>
      <c r="B2" s="430"/>
    </row>
    <row r="3" spans="1:2" ht="31.9" customHeight="1">
      <c r="A3" s="5" t="s">
        <v>2656</v>
      </c>
      <c r="B3" s="6" t="s">
        <v>2645</v>
      </c>
    </row>
    <row r="4" spans="1:2" ht="29.45" customHeight="1">
      <c r="A4" s="7" t="s">
        <v>2657</v>
      </c>
      <c r="B4" s="7" t="s">
        <v>2658</v>
      </c>
    </row>
    <row r="5" spans="1:2" ht="30.6" customHeight="1">
      <c r="A5" s="8" t="s">
        <v>2659</v>
      </c>
      <c r="B5" s="9">
        <v>48.1</v>
      </c>
    </row>
    <row r="6" spans="1:2" ht="30.6" customHeight="1">
      <c r="A6" s="10" t="s">
        <v>2660</v>
      </c>
      <c r="B6" s="11">
        <v>48.1</v>
      </c>
    </row>
  </sheetData>
  <mergeCells count="1">
    <mergeCell ref="A2:B2"/>
  </mergeCells>
  <phoneticPr fontId="64" type="noConversion"/>
  <printOptions horizontalCentered="1"/>
  <pageMargins left="0.55118110236220474" right="0.55118110236220474" top="0.27559055118110237" bottom="0.39370078740157483" header="0.59055118110236227" footer="0.15748031496062992"/>
  <pageSetup paperSize="9" firstPageNumber="135" orientation="portrait" useFirstPageNumber="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40"/>
  <sheetViews>
    <sheetView workbookViewId="0">
      <selection activeCell="E20" sqref="E20"/>
    </sheetView>
  </sheetViews>
  <sheetFormatPr defaultColWidth="8.875" defaultRowHeight="14.25"/>
  <cols>
    <col min="1" max="1" width="56.5" style="91" customWidth="1"/>
    <col min="2" max="2" width="39.125" style="91" customWidth="1"/>
    <col min="3" max="16384" width="8.875" style="91"/>
  </cols>
  <sheetData>
    <row r="1" spans="1:2" s="89" customFormat="1" ht="25.9" customHeight="1">
      <c r="A1" s="92" t="s">
        <v>2817</v>
      </c>
    </row>
    <row r="2" spans="1:2" ht="41.45" customHeight="1">
      <c r="A2" s="437" t="s">
        <v>2818</v>
      </c>
      <c r="B2" s="437"/>
    </row>
    <row r="3" spans="1:2" ht="31.15" customHeight="1">
      <c r="A3" s="61"/>
      <c r="B3" s="93" t="s">
        <v>2</v>
      </c>
    </row>
    <row r="4" spans="1:2" ht="19.899999999999999" customHeight="1">
      <c r="A4" s="63" t="s">
        <v>2819</v>
      </c>
      <c r="B4" s="94" t="s">
        <v>4</v>
      </c>
    </row>
    <row r="5" spans="1:2" ht="19.899999999999999" customHeight="1">
      <c r="A5" s="100" t="s">
        <v>2820</v>
      </c>
      <c r="B5" s="96"/>
    </row>
    <row r="6" spans="1:2" s="59" customFormat="1" ht="19.899999999999999" customHeight="1">
      <c r="A6" s="101" t="s">
        <v>2821</v>
      </c>
      <c r="B6" s="97"/>
    </row>
    <row r="7" spans="1:2" s="58" customFormat="1" ht="19.899999999999999" customHeight="1">
      <c r="A7" s="102" t="s">
        <v>2822</v>
      </c>
      <c r="B7" s="97"/>
    </row>
    <row r="8" spans="1:2" s="58" customFormat="1" ht="19.899999999999999" customHeight="1">
      <c r="A8" s="102" t="s">
        <v>2823</v>
      </c>
      <c r="B8" s="97"/>
    </row>
    <row r="9" spans="1:2" s="90" customFormat="1" ht="19.899999999999999" customHeight="1">
      <c r="A9" s="102" t="s">
        <v>2824</v>
      </c>
      <c r="B9" s="97"/>
    </row>
    <row r="10" spans="1:2" s="90" customFormat="1" ht="19.899999999999999" customHeight="1">
      <c r="A10" s="102" t="s">
        <v>2825</v>
      </c>
      <c r="B10" s="97"/>
    </row>
    <row r="11" spans="1:2" s="90" customFormat="1" ht="19.899999999999999" customHeight="1">
      <c r="A11" s="102" t="s">
        <v>2826</v>
      </c>
      <c r="B11" s="97"/>
    </row>
    <row r="12" spans="1:2" s="90" customFormat="1" ht="19.899999999999999" customHeight="1">
      <c r="A12" s="102" t="s">
        <v>2827</v>
      </c>
      <c r="B12" s="97"/>
    </row>
    <row r="13" spans="1:2" s="90" customFormat="1" ht="19.899999999999999" customHeight="1">
      <c r="A13" s="102" t="s">
        <v>2828</v>
      </c>
      <c r="B13" s="97"/>
    </row>
    <row r="14" spans="1:2" s="90" customFormat="1" ht="19.899999999999999" customHeight="1">
      <c r="A14" s="102" t="s">
        <v>2829</v>
      </c>
      <c r="B14" s="97"/>
    </row>
    <row r="15" spans="1:2" s="59" customFormat="1" ht="19.899999999999999" customHeight="1">
      <c r="A15" s="103" t="s">
        <v>2830</v>
      </c>
      <c r="B15" s="97"/>
    </row>
    <row r="16" spans="1:2" ht="19.899999999999999" customHeight="1">
      <c r="A16" s="101" t="s">
        <v>2831</v>
      </c>
      <c r="B16" s="97"/>
    </row>
    <row r="17" spans="1:2" ht="19.899999999999999" customHeight="1">
      <c r="A17" s="101" t="s">
        <v>2832</v>
      </c>
      <c r="B17" s="97"/>
    </row>
    <row r="18" spans="1:2" ht="19.899999999999999" customHeight="1">
      <c r="A18" s="101" t="s">
        <v>2833</v>
      </c>
      <c r="B18" s="97"/>
    </row>
    <row r="19" spans="1:2" ht="19.899999999999999" customHeight="1">
      <c r="A19" s="101" t="s">
        <v>2834</v>
      </c>
      <c r="B19" s="97"/>
    </row>
    <row r="20" spans="1:2" ht="19.899999999999999" customHeight="1">
      <c r="A20" s="86" t="s">
        <v>2835</v>
      </c>
      <c r="B20" s="97"/>
    </row>
    <row r="21" spans="1:2" ht="19.899999999999999" customHeight="1">
      <c r="A21" s="86" t="s">
        <v>2836</v>
      </c>
      <c r="B21" s="97"/>
    </row>
    <row r="22" spans="1:2" ht="19.899999999999999" customHeight="1">
      <c r="A22" s="101" t="s">
        <v>2837</v>
      </c>
      <c r="B22" s="97">
        <v>12</v>
      </c>
    </row>
    <row r="23" spans="1:2" ht="19.899999999999999" customHeight="1">
      <c r="A23" s="100" t="s">
        <v>2838</v>
      </c>
      <c r="B23" s="96"/>
    </row>
    <row r="24" spans="1:2" ht="19.899999999999999" customHeight="1">
      <c r="A24" s="101" t="s">
        <v>2839</v>
      </c>
      <c r="B24" s="97"/>
    </row>
    <row r="25" spans="1:2" ht="19.899999999999999" customHeight="1">
      <c r="A25" s="101" t="s">
        <v>2840</v>
      </c>
      <c r="B25" s="97"/>
    </row>
    <row r="26" spans="1:2" ht="19.899999999999999" customHeight="1">
      <c r="A26" s="86" t="s">
        <v>2841</v>
      </c>
      <c r="B26" s="97"/>
    </row>
    <row r="27" spans="1:2" ht="19.899999999999999" customHeight="1">
      <c r="A27" s="101" t="s">
        <v>2842</v>
      </c>
      <c r="B27" s="97"/>
    </row>
    <row r="28" spans="1:2" ht="19.899999999999999" customHeight="1">
      <c r="A28" s="100" t="s">
        <v>2843</v>
      </c>
      <c r="B28" s="96"/>
    </row>
    <row r="29" spans="1:2" ht="19.899999999999999" customHeight="1">
      <c r="A29" s="101" t="s">
        <v>2844</v>
      </c>
      <c r="B29" s="97"/>
    </row>
    <row r="30" spans="1:2" ht="19.899999999999999" customHeight="1">
      <c r="A30" s="101" t="s">
        <v>2845</v>
      </c>
      <c r="B30" s="97"/>
    </row>
    <row r="31" spans="1:2" ht="19.899999999999999" customHeight="1">
      <c r="A31" s="101" t="s">
        <v>2846</v>
      </c>
      <c r="B31" s="97"/>
    </row>
    <row r="32" spans="1:2" ht="19.899999999999999" customHeight="1">
      <c r="A32" s="100" t="s">
        <v>2847</v>
      </c>
      <c r="B32" s="96"/>
    </row>
    <row r="33" spans="1:2" ht="19.899999999999999" customHeight="1">
      <c r="A33" s="86" t="s">
        <v>2848</v>
      </c>
      <c r="B33" s="96"/>
    </row>
    <row r="34" spans="1:2" ht="19.899999999999999" customHeight="1">
      <c r="A34" s="101" t="s">
        <v>2849</v>
      </c>
      <c r="B34" s="97"/>
    </row>
    <row r="35" spans="1:2" ht="19.899999999999999" customHeight="1">
      <c r="A35" s="100" t="s">
        <v>2850</v>
      </c>
      <c r="B35" s="96"/>
    </row>
    <row r="36" spans="1:2" ht="19.899999999999999" customHeight="1">
      <c r="A36" s="101" t="s">
        <v>2851</v>
      </c>
      <c r="B36" s="97"/>
    </row>
    <row r="37" spans="1:2" ht="19.899999999999999" customHeight="1">
      <c r="A37" s="101"/>
      <c r="B37" s="97"/>
    </row>
    <row r="38" spans="1:2" ht="19.899999999999999" customHeight="1">
      <c r="A38" s="104" t="s">
        <v>2852</v>
      </c>
      <c r="B38" s="97">
        <v>12</v>
      </c>
    </row>
    <row r="39" spans="1:2" ht="19.899999999999999" customHeight="1">
      <c r="A39" s="88" t="s">
        <v>2853</v>
      </c>
      <c r="B39" s="97">
        <v>111</v>
      </c>
    </row>
    <row r="40" spans="1:2" ht="19.899999999999999" customHeight="1">
      <c r="A40" s="104" t="s">
        <v>2854</v>
      </c>
      <c r="B40" s="96"/>
    </row>
  </sheetData>
  <mergeCells count="1">
    <mergeCell ref="A2:B2"/>
  </mergeCells>
  <phoneticPr fontId="64" type="noConversion"/>
  <printOptions horizontalCentered="1"/>
  <pageMargins left="0.55118110236220474" right="0.55118110236220474" top="0.27559055118110237" bottom="0.39370078740157483" header="0.59055118110236227" footer="0.15748031496062992"/>
  <pageSetup paperSize="9" scale="96" firstPageNumber="135" orientation="portrait" useFirstPageNumber="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31"/>
  <sheetViews>
    <sheetView topLeftCell="A13" zoomScale="85" workbookViewId="0">
      <selection activeCell="C27" sqref="C27"/>
    </sheetView>
  </sheetViews>
  <sheetFormatPr defaultColWidth="8.875" defaultRowHeight="14.25"/>
  <cols>
    <col min="1" max="1" width="65" style="91" customWidth="1"/>
    <col min="2" max="2" width="43.25" style="91" customWidth="1"/>
    <col min="3" max="16384" width="8.875" style="91"/>
  </cols>
  <sheetData>
    <row r="1" spans="1:2" s="89" customFormat="1" ht="25.9" customHeight="1">
      <c r="A1" s="92" t="s">
        <v>2855</v>
      </c>
    </row>
    <row r="2" spans="1:2" ht="41.45" customHeight="1">
      <c r="A2" s="437" t="s">
        <v>2856</v>
      </c>
      <c r="B2" s="437"/>
    </row>
    <row r="3" spans="1:2" ht="31.15" customHeight="1">
      <c r="A3" s="61"/>
      <c r="B3" s="93" t="s">
        <v>2</v>
      </c>
    </row>
    <row r="4" spans="1:2" ht="31.9" customHeight="1">
      <c r="A4" s="63" t="s">
        <v>2819</v>
      </c>
      <c r="B4" s="94" t="s">
        <v>4</v>
      </c>
    </row>
    <row r="5" spans="1:2" ht="31.9" customHeight="1">
      <c r="A5" s="95" t="s">
        <v>2857</v>
      </c>
      <c r="B5" s="96">
        <v>119</v>
      </c>
    </row>
    <row r="6" spans="1:2" s="59" customFormat="1" ht="31.9" customHeight="1">
      <c r="A6" s="68" t="s">
        <v>2858</v>
      </c>
      <c r="B6" s="97">
        <v>111</v>
      </c>
    </row>
    <row r="7" spans="1:2" s="58" customFormat="1" ht="31.9" customHeight="1">
      <c r="A7" s="68" t="s">
        <v>2859</v>
      </c>
      <c r="B7" s="97">
        <v>111</v>
      </c>
    </row>
    <row r="8" spans="1:2" s="58" customFormat="1" ht="31.9" customHeight="1">
      <c r="A8" s="68" t="s">
        <v>2860</v>
      </c>
      <c r="B8" s="97"/>
    </row>
    <row r="9" spans="1:2" s="90" customFormat="1" ht="31.9" customHeight="1">
      <c r="A9" s="68" t="s">
        <v>2861</v>
      </c>
      <c r="B9" s="97"/>
    </row>
    <row r="10" spans="1:2" s="90" customFormat="1" ht="31.9" customHeight="1">
      <c r="A10" s="68" t="s">
        <v>2862</v>
      </c>
      <c r="B10" s="97"/>
    </row>
    <row r="11" spans="1:2" s="90" customFormat="1" ht="31.9" customHeight="1">
      <c r="A11" s="68" t="s">
        <v>2863</v>
      </c>
      <c r="B11" s="97"/>
    </row>
    <row r="12" spans="1:2" s="90" customFormat="1" ht="31.9" customHeight="1">
      <c r="A12" s="68" t="s">
        <v>2864</v>
      </c>
      <c r="B12" s="97"/>
    </row>
    <row r="13" spans="1:2" s="90" customFormat="1" ht="31.9" customHeight="1">
      <c r="A13" s="68" t="s">
        <v>2865</v>
      </c>
      <c r="B13" s="97"/>
    </row>
    <row r="14" spans="1:2" s="90" customFormat="1" ht="31.9" customHeight="1">
      <c r="A14" s="68" t="s">
        <v>2866</v>
      </c>
      <c r="B14" s="97"/>
    </row>
    <row r="15" spans="1:2" s="59" customFormat="1" ht="31.9" customHeight="1">
      <c r="A15" s="68" t="s">
        <v>2867</v>
      </c>
      <c r="B15" s="97"/>
    </row>
    <row r="16" spans="1:2" ht="31.9" customHeight="1">
      <c r="A16" s="68" t="s">
        <v>2868</v>
      </c>
      <c r="B16" s="97"/>
    </row>
    <row r="17" spans="1:2" ht="31.9" customHeight="1">
      <c r="A17" s="68" t="s">
        <v>2869</v>
      </c>
      <c r="B17" s="97"/>
    </row>
    <row r="18" spans="1:2" ht="31.9" customHeight="1">
      <c r="A18" s="68" t="s">
        <v>2870</v>
      </c>
      <c r="B18" s="97"/>
    </row>
    <row r="19" spans="1:2" ht="31.9" customHeight="1">
      <c r="A19" s="68" t="s">
        <v>2871</v>
      </c>
      <c r="B19" s="97"/>
    </row>
    <row r="20" spans="1:2" ht="31.9" customHeight="1">
      <c r="A20" s="68" t="s">
        <v>2872</v>
      </c>
      <c r="B20" s="97"/>
    </row>
    <row r="21" spans="1:2" ht="31.9" customHeight="1">
      <c r="A21" s="68" t="s">
        <v>2873</v>
      </c>
      <c r="B21" s="97"/>
    </row>
    <row r="22" spans="1:2" ht="31.9" customHeight="1">
      <c r="A22" s="68" t="s">
        <v>2874</v>
      </c>
      <c r="B22" s="97"/>
    </row>
    <row r="23" spans="1:2" ht="31.9" customHeight="1">
      <c r="A23" s="98" t="s">
        <v>2875</v>
      </c>
      <c r="B23" s="96"/>
    </row>
    <row r="24" spans="1:2" ht="31.9" customHeight="1">
      <c r="A24" s="68" t="s">
        <v>2876</v>
      </c>
      <c r="B24" s="97">
        <v>8</v>
      </c>
    </row>
    <row r="25" spans="1:2" ht="31.9" customHeight="1">
      <c r="A25" s="68" t="s">
        <v>2877</v>
      </c>
      <c r="B25" s="97">
        <v>8</v>
      </c>
    </row>
    <row r="26" spans="1:2" ht="31.9" customHeight="1">
      <c r="A26" s="95" t="s">
        <v>2878</v>
      </c>
      <c r="B26" s="97">
        <v>4</v>
      </c>
    </row>
    <row r="27" spans="1:2" ht="31.9" customHeight="1">
      <c r="A27" s="68" t="s">
        <v>2879</v>
      </c>
      <c r="B27" s="97">
        <v>4</v>
      </c>
    </row>
    <row r="28" spans="1:2" ht="31.9" customHeight="1">
      <c r="A28" s="68" t="s">
        <v>2880</v>
      </c>
      <c r="B28" s="97">
        <v>4</v>
      </c>
    </row>
    <row r="29" spans="1:2" ht="31.9" customHeight="1">
      <c r="A29" s="68"/>
      <c r="B29" s="97"/>
    </row>
    <row r="30" spans="1:2" ht="31.9" customHeight="1">
      <c r="A30" s="99" t="s">
        <v>2881</v>
      </c>
      <c r="B30" s="97">
        <v>123</v>
      </c>
    </row>
    <row r="31" spans="1:2" ht="31.9" customHeight="1">
      <c r="A31" s="99" t="s">
        <v>2882</v>
      </c>
      <c r="B31" s="97"/>
    </row>
  </sheetData>
  <mergeCells count="1">
    <mergeCell ref="A2:B2"/>
  </mergeCells>
  <phoneticPr fontId="64" type="noConversion"/>
  <printOptions horizontalCentered="1"/>
  <pageMargins left="0.55118110236220474" right="0.55118110236220474" top="0.27559055118110237" bottom="0.39370078740157483" header="0.59055118110236227" footer="0.15748031496062992"/>
  <pageSetup paperSize="9" scale="85" firstPageNumber="135" orientation="portrait" useFirstPageNumber="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22"/>
  <sheetViews>
    <sheetView topLeftCell="A10" zoomScale="70" workbookViewId="0">
      <selection activeCell="B20" sqref="B20"/>
    </sheetView>
  </sheetViews>
  <sheetFormatPr defaultColWidth="28.5" defaultRowHeight="14.25"/>
  <cols>
    <col min="1" max="1" width="52.25" style="59" customWidth="1"/>
    <col min="2" max="2" width="45.5" style="59" customWidth="1"/>
    <col min="3" max="16384" width="28.5" style="59"/>
  </cols>
  <sheetData>
    <row r="1" spans="1:4" ht="27" customHeight="1">
      <c r="A1" s="24" t="s">
        <v>2883</v>
      </c>
    </row>
    <row r="2" spans="1:4" ht="25.5">
      <c r="A2" s="438" t="s">
        <v>2884</v>
      </c>
      <c r="B2" s="438"/>
    </row>
    <row r="3" spans="1:4" ht="31.15" customHeight="1">
      <c r="A3" s="77"/>
      <c r="B3" s="78" t="s">
        <v>2</v>
      </c>
    </row>
    <row r="4" spans="1:4" ht="36" customHeight="1">
      <c r="A4" s="79" t="s">
        <v>2885</v>
      </c>
      <c r="B4" s="80" t="s">
        <v>4</v>
      </c>
    </row>
    <row r="5" spans="1:4" ht="36" customHeight="1">
      <c r="A5" s="81" t="s">
        <v>2820</v>
      </c>
      <c r="B5" s="82">
        <v>12</v>
      </c>
      <c r="C5" s="83"/>
      <c r="D5" s="83"/>
    </row>
    <row r="6" spans="1:4" s="58" customFormat="1" ht="36" customHeight="1">
      <c r="A6" s="84" t="s">
        <v>2823</v>
      </c>
      <c r="B6" s="85"/>
    </row>
    <row r="7" spans="1:4" ht="36" customHeight="1">
      <c r="A7" s="84" t="s">
        <v>2826</v>
      </c>
      <c r="B7" s="85"/>
    </row>
    <row r="8" spans="1:4" ht="36" customHeight="1">
      <c r="A8" s="84" t="s">
        <v>2828</v>
      </c>
      <c r="B8" s="85"/>
    </row>
    <row r="9" spans="1:4" ht="36" customHeight="1">
      <c r="A9" s="84" t="s">
        <v>2831</v>
      </c>
      <c r="B9" s="85"/>
    </row>
    <row r="10" spans="1:4" ht="36" customHeight="1">
      <c r="A10" s="84" t="s">
        <v>2832</v>
      </c>
      <c r="B10" s="85"/>
    </row>
    <row r="11" spans="1:4" ht="36" customHeight="1">
      <c r="A11" s="84" t="s">
        <v>2834</v>
      </c>
      <c r="B11" s="85"/>
    </row>
    <row r="12" spans="1:4" ht="36" customHeight="1">
      <c r="A12" s="86" t="s">
        <v>2836</v>
      </c>
      <c r="B12" s="85"/>
    </row>
    <row r="13" spans="1:4" ht="36" customHeight="1">
      <c r="A13" s="84" t="s">
        <v>2837</v>
      </c>
      <c r="B13" s="85">
        <v>12</v>
      </c>
    </row>
    <row r="14" spans="1:4" ht="36" customHeight="1">
      <c r="A14" s="81" t="s">
        <v>2838</v>
      </c>
      <c r="B14" s="82"/>
    </row>
    <row r="15" spans="1:4" ht="36" customHeight="1">
      <c r="A15" s="84" t="s">
        <v>2839</v>
      </c>
      <c r="B15" s="85"/>
    </row>
    <row r="16" spans="1:4" ht="36" customHeight="1">
      <c r="A16" s="84" t="s">
        <v>2840</v>
      </c>
      <c r="B16" s="85"/>
    </row>
    <row r="17" spans="1:2" ht="36" customHeight="1">
      <c r="A17" s="81" t="s">
        <v>2843</v>
      </c>
      <c r="B17" s="82"/>
    </row>
    <row r="18" spans="1:2" ht="36" customHeight="1">
      <c r="A18" s="84" t="s">
        <v>2845</v>
      </c>
      <c r="B18" s="85"/>
    </row>
    <row r="19" spans="1:2" ht="36" customHeight="1">
      <c r="A19" s="87"/>
      <c r="B19" s="85"/>
    </row>
    <row r="20" spans="1:2" ht="36" customHeight="1">
      <c r="A20" s="88" t="s">
        <v>2886</v>
      </c>
      <c r="B20" s="85">
        <v>12</v>
      </c>
    </row>
    <row r="21" spans="1:2" ht="36" customHeight="1">
      <c r="A21" s="88" t="s">
        <v>2853</v>
      </c>
      <c r="B21" s="85">
        <v>111</v>
      </c>
    </row>
    <row r="22" spans="1:2" ht="36" customHeight="1">
      <c r="A22" s="88" t="s">
        <v>2854</v>
      </c>
      <c r="B22" s="82"/>
    </row>
  </sheetData>
  <mergeCells count="1">
    <mergeCell ref="A2:B2"/>
  </mergeCells>
  <phoneticPr fontId="64" type="noConversion"/>
  <printOptions horizontalCentered="1"/>
  <pageMargins left="0.55118110236220474" right="0.55118110236220474" top="0.27559055118110237" bottom="0.39370078740157483" header="0.59055118110236227" footer="0.15748031496062992"/>
  <pageSetup paperSize="9" scale="94" firstPageNumber="135" orientation="portrait" useFirstPageNumber="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52"/>
  <sheetViews>
    <sheetView topLeftCell="A13" workbookViewId="0">
      <selection activeCell="C19" sqref="C19"/>
    </sheetView>
  </sheetViews>
  <sheetFormatPr defaultColWidth="23.25" defaultRowHeight="14.25"/>
  <cols>
    <col min="1" max="1" width="55.625" style="60" customWidth="1"/>
    <col min="2" max="2" width="39.75" style="60" customWidth="1"/>
    <col min="3" max="16384" width="23.25" style="60"/>
  </cols>
  <sheetData>
    <row r="1" spans="1:2" ht="22.15" customHeight="1">
      <c r="A1" s="24" t="s">
        <v>2887</v>
      </c>
    </row>
    <row r="2" spans="1:2" ht="30.6" customHeight="1">
      <c r="A2" s="438" t="s">
        <v>2888</v>
      </c>
      <c r="B2" s="438"/>
    </row>
    <row r="3" spans="1:2" ht="34.15" customHeight="1">
      <c r="A3" s="61"/>
      <c r="B3" s="62" t="s">
        <v>2</v>
      </c>
    </row>
    <row r="4" spans="1:2" ht="40.15" customHeight="1">
      <c r="A4" s="63" t="s">
        <v>2819</v>
      </c>
      <c r="B4" s="64" t="s">
        <v>4</v>
      </c>
    </row>
    <row r="5" spans="1:2" s="57" customFormat="1" ht="40.15" customHeight="1">
      <c r="A5" s="65" t="s">
        <v>2857</v>
      </c>
      <c r="B5" s="66">
        <v>119</v>
      </c>
    </row>
    <row r="6" spans="1:2" s="57" customFormat="1" ht="40.15" customHeight="1">
      <c r="A6" s="67" t="s">
        <v>2858</v>
      </c>
      <c r="B6" s="66">
        <v>111</v>
      </c>
    </row>
    <row r="7" spans="1:2" s="57" customFormat="1" ht="40.15" customHeight="1">
      <c r="A7" s="67" t="s">
        <v>2859</v>
      </c>
      <c r="B7" s="66">
        <v>111</v>
      </c>
    </row>
    <row r="8" spans="1:2" s="57" customFormat="1" ht="40.15" customHeight="1">
      <c r="A8" s="68" t="s">
        <v>2863</v>
      </c>
      <c r="B8" s="66"/>
    </row>
    <row r="9" spans="1:2" s="57" customFormat="1" ht="40.15" customHeight="1">
      <c r="A9" s="67" t="s">
        <v>2864</v>
      </c>
      <c r="B9" s="66"/>
    </row>
    <row r="10" spans="1:2" s="57" customFormat="1" ht="40.15" customHeight="1">
      <c r="A10" s="67" t="s">
        <v>2865</v>
      </c>
      <c r="B10" s="66"/>
    </row>
    <row r="11" spans="1:2" s="58" customFormat="1" ht="40.15" customHeight="1">
      <c r="A11" s="67" t="s">
        <v>2889</v>
      </c>
      <c r="B11" s="66"/>
    </row>
    <row r="12" spans="1:2" s="59" customFormat="1" ht="40.15" customHeight="1">
      <c r="A12" s="67" t="s">
        <v>2877</v>
      </c>
      <c r="B12" s="66">
        <v>8</v>
      </c>
    </row>
    <row r="13" spans="1:2" s="58" customFormat="1" ht="40.15" customHeight="1">
      <c r="A13" s="65" t="s">
        <v>2878</v>
      </c>
      <c r="B13" s="69"/>
    </row>
    <row r="14" spans="1:2" s="58" customFormat="1" ht="40.15" customHeight="1">
      <c r="A14" s="67" t="s">
        <v>2890</v>
      </c>
      <c r="B14" s="66"/>
    </row>
    <row r="15" spans="1:2" s="58" customFormat="1" ht="40.15" customHeight="1">
      <c r="A15" s="67" t="s">
        <v>2891</v>
      </c>
      <c r="B15" s="66"/>
    </row>
    <row r="16" spans="1:2" s="59" customFormat="1" ht="40.15" customHeight="1">
      <c r="A16" s="67" t="s">
        <v>2892</v>
      </c>
      <c r="B16" s="66">
        <v>4</v>
      </c>
    </row>
    <row r="17" spans="1:2" s="58" customFormat="1" ht="40.15" customHeight="1">
      <c r="A17" s="67" t="s">
        <v>2880</v>
      </c>
      <c r="B17" s="66">
        <v>4</v>
      </c>
    </row>
    <row r="18" spans="1:2" s="58" customFormat="1" ht="40.15" customHeight="1">
      <c r="A18" s="67"/>
      <c r="B18" s="66"/>
    </row>
    <row r="19" spans="1:2" s="58" customFormat="1" ht="40.15" customHeight="1">
      <c r="A19" s="70" t="s">
        <v>2893</v>
      </c>
      <c r="B19" s="69">
        <v>123</v>
      </c>
    </row>
    <row r="20" spans="1:2" s="58" customFormat="1" ht="40.15" customHeight="1">
      <c r="A20" s="70" t="s">
        <v>2882</v>
      </c>
      <c r="B20" s="69"/>
    </row>
    <row r="21" spans="1:2" s="58" customFormat="1">
      <c r="A21" s="59"/>
      <c r="B21" s="71"/>
    </row>
    <row r="22" spans="1:2" s="58" customFormat="1">
      <c r="A22" s="59"/>
      <c r="B22" s="71"/>
    </row>
    <row r="23" spans="1:2" s="58" customFormat="1">
      <c r="A23" s="59"/>
      <c r="B23" s="71"/>
    </row>
    <row r="24" spans="1:2" s="58" customFormat="1">
      <c r="A24" s="59"/>
      <c r="B24" s="71"/>
    </row>
    <row r="25" spans="1:2" s="58" customFormat="1">
      <c r="A25" s="59"/>
      <c r="B25" s="71"/>
    </row>
    <row r="26" spans="1:2" s="58" customFormat="1">
      <c r="A26" s="59"/>
      <c r="B26" s="71"/>
    </row>
    <row r="27" spans="1:2" s="59" customFormat="1">
      <c r="B27" s="72"/>
    </row>
    <row r="28" spans="1:2" s="58" customFormat="1">
      <c r="A28" s="59"/>
      <c r="B28" s="72"/>
    </row>
    <row r="29" spans="1:2" s="58" customFormat="1">
      <c r="A29" s="59"/>
      <c r="B29" s="72"/>
    </row>
    <row r="30" spans="1:2" s="59" customFormat="1">
      <c r="B30" s="72"/>
    </row>
    <row r="31" spans="1:2" s="58" customFormat="1">
      <c r="A31" s="59"/>
      <c r="B31" s="72"/>
    </row>
    <row r="32" spans="1:2" s="58" customFormat="1">
      <c r="A32" s="59"/>
      <c r="B32" s="72"/>
    </row>
    <row r="33" spans="1:2" s="58" customFormat="1">
      <c r="A33" s="59"/>
      <c r="B33" s="72"/>
    </row>
    <row r="34" spans="1:2" s="59" customFormat="1">
      <c r="B34" s="71"/>
    </row>
    <row r="35" spans="1:2" s="58" customFormat="1">
      <c r="A35" s="59"/>
      <c r="B35" s="71"/>
    </row>
    <row r="36" spans="1:2" s="58" customFormat="1">
      <c r="A36" s="59"/>
      <c r="B36" s="71"/>
    </row>
    <row r="37" spans="1:2" s="59" customFormat="1" ht="15.75">
      <c r="A37" s="73"/>
      <c r="B37" s="71"/>
    </row>
    <row r="38" spans="1:2" s="59" customFormat="1">
      <c r="B38" s="71"/>
    </row>
    <row r="39" spans="1:2" s="59" customFormat="1">
      <c r="B39" s="71"/>
    </row>
    <row r="40" spans="1:2" s="58" customFormat="1">
      <c r="A40" s="59"/>
      <c r="B40" s="71"/>
    </row>
    <row r="41" spans="1:2" s="58" customFormat="1">
      <c r="A41" s="59"/>
      <c r="B41" s="71"/>
    </row>
    <row r="42" spans="1:2" s="58" customFormat="1">
      <c r="A42" s="59"/>
      <c r="B42" s="71"/>
    </row>
    <row r="43" spans="1:2">
      <c r="A43" s="74"/>
      <c r="B43" s="75"/>
    </row>
    <row r="44" spans="1:2">
      <c r="B44" s="75"/>
    </row>
    <row r="45" spans="1:2">
      <c r="B45" s="76"/>
    </row>
    <row r="46" spans="1:2">
      <c r="B46" s="76"/>
    </row>
    <row r="47" spans="1:2">
      <c r="B47" s="75"/>
    </row>
    <row r="48" spans="1:2">
      <c r="B48" s="76"/>
    </row>
    <row r="49" spans="1:2">
      <c r="A49" s="74"/>
      <c r="B49" s="75"/>
    </row>
    <row r="50" spans="1:2">
      <c r="B50" s="75"/>
    </row>
    <row r="51" spans="1:2">
      <c r="B51" s="76"/>
    </row>
    <row r="52" spans="1:2">
      <c r="B52" s="76"/>
    </row>
  </sheetData>
  <mergeCells count="1">
    <mergeCell ref="A2:B2"/>
  </mergeCells>
  <phoneticPr fontId="64" type="noConversion"/>
  <printOptions horizontalCentered="1"/>
  <pageMargins left="0.55118110236220474" right="0.55118110236220474" top="0.27559055118110237" bottom="0.39370078740157483" header="0.59055118110236227" footer="0.15748031496062992"/>
  <pageSetup paperSize="9" scale="96" firstPageNumber="135" orientation="portrait" useFirstPageNumber="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>
  <dimension ref="A1:B27"/>
  <sheetViews>
    <sheetView workbookViewId="0">
      <selection activeCell="A8" sqref="A8"/>
    </sheetView>
  </sheetViews>
  <sheetFormatPr defaultColWidth="8.875" defaultRowHeight="14.25"/>
  <cols>
    <col min="1" max="1" width="56.5" style="50" customWidth="1"/>
    <col min="2" max="2" width="58.25" style="50" customWidth="1"/>
    <col min="3" max="16384" width="8.875" style="50"/>
  </cols>
  <sheetData>
    <row r="1" spans="1:2" ht="21" customHeight="1">
      <c r="A1" s="51" t="s">
        <v>2894</v>
      </c>
    </row>
    <row r="2" spans="1:2" ht="39.75" customHeight="1">
      <c r="A2" s="439" t="s">
        <v>2895</v>
      </c>
      <c r="B2" s="439"/>
    </row>
    <row r="3" spans="1:2" ht="42" customHeight="1">
      <c r="B3" s="52" t="s">
        <v>2</v>
      </c>
    </row>
    <row r="4" spans="1:2" ht="24" customHeight="1">
      <c r="A4" s="53" t="s">
        <v>2896</v>
      </c>
      <c r="B4" s="53" t="s">
        <v>4</v>
      </c>
    </row>
    <row r="5" spans="1:2" ht="35.25" customHeight="1">
      <c r="A5" s="54" t="s">
        <v>2529</v>
      </c>
      <c r="B5" s="55"/>
    </row>
    <row r="6" spans="1:2" ht="35.25" customHeight="1">
      <c r="A6" s="54" t="s">
        <v>2529</v>
      </c>
      <c r="B6" s="55"/>
    </row>
    <row r="7" spans="1:2" ht="35.25" customHeight="1">
      <c r="A7" s="54" t="s">
        <v>2529</v>
      </c>
      <c r="B7" s="55"/>
    </row>
    <row r="8" spans="1:2" ht="35.25" customHeight="1">
      <c r="A8" s="54" t="s">
        <v>2529</v>
      </c>
      <c r="B8" s="55"/>
    </row>
    <row r="9" spans="1:2" ht="35.25" customHeight="1">
      <c r="A9" s="54" t="s">
        <v>2529</v>
      </c>
      <c r="B9" s="55"/>
    </row>
    <row r="10" spans="1:2" ht="35.25" customHeight="1">
      <c r="A10" s="54" t="s">
        <v>2529</v>
      </c>
      <c r="B10" s="55"/>
    </row>
    <row r="11" spans="1:2" ht="35.25" customHeight="1">
      <c r="A11" s="54" t="s">
        <v>2529</v>
      </c>
      <c r="B11" s="55"/>
    </row>
    <row r="12" spans="1:2" ht="35.25" customHeight="1">
      <c r="A12" s="54" t="s">
        <v>2529</v>
      </c>
      <c r="B12" s="55"/>
    </row>
    <row r="13" spans="1:2" ht="35.25" customHeight="1">
      <c r="A13" s="54" t="s">
        <v>2529</v>
      </c>
      <c r="B13" s="55"/>
    </row>
    <row r="14" spans="1:2" ht="35.25" customHeight="1">
      <c r="A14" s="54" t="s">
        <v>2529</v>
      </c>
      <c r="B14" s="55"/>
    </row>
    <row r="15" spans="1:2" ht="35.25" customHeight="1">
      <c r="A15" s="54" t="s">
        <v>2529</v>
      </c>
      <c r="B15" s="55"/>
    </row>
    <row r="16" spans="1:2" ht="35.25" customHeight="1">
      <c r="A16" s="54" t="s">
        <v>2529</v>
      </c>
      <c r="B16" s="55"/>
    </row>
    <row r="17" spans="1:2" ht="35.25" customHeight="1">
      <c r="A17" s="54" t="s">
        <v>2529</v>
      </c>
      <c r="B17" s="55"/>
    </row>
    <row r="18" spans="1:2" ht="36" customHeight="1">
      <c r="A18" s="54" t="s">
        <v>2529</v>
      </c>
      <c r="B18" s="55"/>
    </row>
    <row r="19" spans="1:2" ht="36" customHeight="1">
      <c r="A19" s="54" t="s">
        <v>2529</v>
      </c>
      <c r="B19" s="55"/>
    </row>
    <row r="20" spans="1:2" ht="36" customHeight="1">
      <c r="A20" s="54" t="s">
        <v>2529</v>
      </c>
      <c r="B20" s="55"/>
    </row>
    <row r="21" spans="1:2" ht="36" customHeight="1">
      <c r="A21" s="54" t="s">
        <v>2529</v>
      </c>
      <c r="B21" s="55"/>
    </row>
    <row r="22" spans="1:2" ht="36" customHeight="1">
      <c r="A22" s="54" t="s">
        <v>2529</v>
      </c>
      <c r="B22" s="55"/>
    </row>
    <row r="23" spans="1:2" ht="36" customHeight="1">
      <c r="A23" s="54" t="s">
        <v>2529</v>
      </c>
      <c r="B23" s="55"/>
    </row>
    <row r="24" spans="1:2" ht="36" customHeight="1">
      <c r="A24" s="54" t="s">
        <v>2529</v>
      </c>
      <c r="B24" s="55"/>
    </row>
    <row r="25" spans="1:2" ht="36" customHeight="1">
      <c r="A25" s="54" t="s">
        <v>2529</v>
      </c>
      <c r="B25" s="55"/>
    </row>
    <row r="26" spans="1:2" ht="36" customHeight="1">
      <c r="A26" s="54" t="s">
        <v>2529</v>
      </c>
      <c r="B26" s="55"/>
    </row>
    <row r="27" spans="1:2" ht="36" customHeight="1">
      <c r="A27" s="56" t="s">
        <v>2501</v>
      </c>
      <c r="B27" s="55"/>
    </row>
  </sheetData>
  <mergeCells count="1">
    <mergeCell ref="A2:B2"/>
  </mergeCells>
  <phoneticPr fontId="64" type="noConversion"/>
  <pageMargins left="0.75" right="0.75" top="1" bottom="1" header="0.5" footer="0.5"/>
  <pageSetup paperSize="9" scale="75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22"/>
  <sheetViews>
    <sheetView zoomScale="75" workbookViewId="0">
      <pane xSplit="1" ySplit="4" topLeftCell="B14" activePane="bottomRight" state="frozen"/>
      <selection pane="topRight"/>
      <selection pane="bottomLeft"/>
      <selection pane="bottomRight" activeCell="C13" sqref="C13"/>
    </sheetView>
  </sheetViews>
  <sheetFormatPr defaultRowHeight="14.25"/>
  <cols>
    <col min="1" max="1" width="48.125" style="373" customWidth="1"/>
    <col min="2" max="2" width="48.125" style="374" customWidth="1"/>
    <col min="3" max="3" width="48.125" style="373" customWidth="1"/>
    <col min="4" max="4" width="48.125" style="374" customWidth="1"/>
    <col min="5" max="16384" width="9" style="373"/>
  </cols>
  <sheetData>
    <row r="1" spans="1:4" s="22" customFormat="1" ht="27" customHeight="1">
      <c r="A1" s="375" t="s">
        <v>62</v>
      </c>
      <c r="B1" s="25"/>
      <c r="C1" s="25"/>
    </row>
    <row r="2" spans="1:4" ht="39" customHeight="1">
      <c r="A2" s="414" t="s">
        <v>63</v>
      </c>
      <c r="B2" s="414"/>
      <c r="C2" s="414"/>
      <c r="D2" s="414"/>
    </row>
    <row r="3" spans="1:4" ht="28.9" customHeight="1">
      <c r="A3" s="376"/>
      <c r="B3" s="377"/>
      <c r="C3" s="376"/>
      <c r="D3" s="378" t="s">
        <v>2</v>
      </c>
    </row>
    <row r="4" spans="1:4" s="22" customFormat="1" ht="39" customHeight="1">
      <c r="A4" s="379" t="s">
        <v>64</v>
      </c>
      <c r="B4" s="380" t="s">
        <v>4</v>
      </c>
      <c r="C4" s="381" t="s">
        <v>65</v>
      </c>
      <c r="D4" s="381" t="s">
        <v>4</v>
      </c>
    </row>
    <row r="5" spans="1:4" s="24" customFormat="1" ht="27.6" customHeight="1">
      <c r="A5" s="382" t="s">
        <v>66</v>
      </c>
      <c r="B5" s="321">
        <v>171000</v>
      </c>
      <c r="C5" s="383" t="s">
        <v>67</v>
      </c>
      <c r="D5" s="321">
        <v>271975</v>
      </c>
    </row>
    <row r="6" spans="1:4" s="22" customFormat="1" ht="27.6" customHeight="1">
      <c r="A6" s="382" t="s">
        <v>68</v>
      </c>
      <c r="B6" s="321">
        <v>118835</v>
      </c>
      <c r="C6" s="383" t="s">
        <v>69</v>
      </c>
      <c r="D6" s="321">
        <v>17860</v>
      </c>
    </row>
    <row r="7" spans="1:4" s="22" customFormat="1" ht="27.6" customHeight="1">
      <c r="A7" s="382" t="s">
        <v>70</v>
      </c>
      <c r="B7" s="321">
        <v>68654</v>
      </c>
      <c r="C7" s="383" t="s">
        <v>71</v>
      </c>
      <c r="D7" s="321">
        <v>16460</v>
      </c>
    </row>
    <row r="8" spans="1:4" s="22" customFormat="1" ht="27.6" customHeight="1">
      <c r="A8" s="384" t="s">
        <v>72</v>
      </c>
      <c r="B8" s="324">
        <v>5624</v>
      </c>
      <c r="C8" s="385" t="s">
        <v>73</v>
      </c>
      <c r="D8" s="324"/>
    </row>
    <row r="9" spans="1:4" s="22" customFormat="1" ht="27.6" customHeight="1">
      <c r="A9" s="384" t="s">
        <v>74</v>
      </c>
      <c r="B9" s="324">
        <v>47254</v>
      </c>
      <c r="C9" s="385" t="s">
        <v>75</v>
      </c>
      <c r="D9" s="324">
        <v>16460</v>
      </c>
    </row>
    <row r="10" spans="1:4" s="22" customFormat="1" ht="27.6" customHeight="1">
      <c r="A10" s="384" t="s">
        <v>76</v>
      </c>
      <c r="B10" s="324">
        <v>15776</v>
      </c>
      <c r="C10" s="386" t="s">
        <v>77</v>
      </c>
      <c r="D10" s="324">
        <v>1400</v>
      </c>
    </row>
    <row r="11" spans="1:4" ht="27.6" customHeight="1">
      <c r="A11" s="382" t="s">
        <v>78</v>
      </c>
      <c r="B11" s="321"/>
      <c r="C11" s="383" t="s">
        <v>79</v>
      </c>
      <c r="D11" s="321"/>
    </row>
    <row r="12" spans="1:4" ht="27.6" customHeight="1">
      <c r="A12" s="382" t="s">
        <v>80</v>
      </c>
      <c r="B12" s="321"/>
      <c r="C12" s="383" t="s">
        <v>81</v>
      </c>
      <c r="D12" s="321"/>
    </row>
    <row r="13" spans="1:4" ht="27.6" customHeight="1">
      <c r="A13" s="382" t="s">
        <v>82</v>
      </c>
      <c r="B13" s="321"/>
      <c r="C13" s="383" t="s">
        <v>83</v>
      </c>
      <c r="D13" s="387"/>
    </row>
    <row r="14" spans="1:4" ht="27.6" customHeight="1">
      <c r="A14" s="382" t="s">
        <v>84</v>
      </c>
      <c r="B14" s="321"/>
      <c r="C14" s="329" t="s">
        <v>85</v>
      </c>
      <c r="D14" s="321"/>
    </row>
    <row r="15" spans="1:4" ht="27.6" customHeight="1">
      <c r="A15" s="382" t="s">
        <v>86</v>
      </c>
      <c r="B15" s="321">
        <v>8150</v>
      </c>
      <c r="C15" s="331" t="s">
        <v>87</v>
      </c>
      <c r="D15" s="321"/>
    </row>
    <row r="16" spans="1:4" ht="27.6" customHeight="1">
      <c r="A16" s="388" t="s">
        <v>88</v>
      </c>
      <c r="B16" s="321">
        <v>42031</v>
      </c>
      <c r="C16" s="333" t="s">
        <v>89</v>
      </c>
      <c r="D16" s="321"/>
    </row>
    <row r="17" spans="1:4" ht="27.6" customHeight="1">
      <c r="A17" s="330" t="s">
        <v>90</v>
      </c>
      <c r="B17" s="324">
        <v>7027</v>
      </c>
      <c r="C17" s="331" t="s">
        <v>91</v>
      </c>
      <c r="D17" s="321"/>
    </row>
    <row r="18" spans="1:4" ht="27.6" customHeight="1">
      <c r="A18" s="330" t="s">
        <v>92</v>
      </c>
      <c r="B18" s="332">
        <v>35000</v>
      </c>
      <c r="C18" s="389"/>
      <c r="D18" s="321"/>
    </row>
    <row r="19" spans="1:4" ht="27.6" customHeight="1">
      <c r="A19" s="330" t="s">
        <v>93</v>
      </c>
      <c r="B19" s="174">
        <v>4</v>
      </c>
      <c r="C19" s="383"/>
      <c r="D19" s="321"/>
    </row>
    <row r="20" spans="1:4" ht="27.6" customHeight="1">
      <c r="A20" s="330" t="s">
        <v>94</v>
      </c>
      <c r="B20" s="321"/>
      <c r="C20" s="383"/>
      <c r="D20" s="321"/>
    </row>
    <row r="21" spans="1:4" ht="27.6" customHeight="1">
      <c r="A21" s="390" t="s">
        <v>95</v>
      </c>
      <c r="B21" s="321">
        <v>289835</v>
      </c>
      <c r="C21" s="391" t="s">
        <v>96</v>
      </c>
      <c r="D21" s="321">
        <v>289835</v>
      </c>
    </row>
    <row r="22" spans="1:4">
      <c r="D22" s="392"/>
    </row>
  </sheetData>
  <mergeCells count="1">
    <mergeCell ref="A2:D2"/>
  </mergeCells>
  <phoneticPr fontId="64" type="noConversion"/>
  <printOptions horizontalCentered="1"/>
  <pageMargins left="0.55118110236220474" right="0.55118110236220474" top="0.27559055118110237" bottom="0.39370078740157483" header="0.59055118110236227" footer="0.15748031496062992"/>
  <pageSetup paperSize="9" scale="88" firstPageNumber="135" orientation="portrait" useFirstPageNumber="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>
  <dimension ref="A1:C59"/>
  <sheetViews>
    <sheetView showZeros="0" topLeftCell="A37" zoomScale="75" workbookViewId="0">
      <selection activeCell="B50" sqref="B50"/>
    </sheetView>
  </sheetViews>
  <sheetFormatPr defaultColWidth="10" defaultRowHeight="14.25"/>
  <cols>
    <col min="1" max="1" width="62.625" style="43" customWidth="1"/>
    <col min="2" max="2" width="42.25" style="43" customWidth="1"/>
    <col min="3" max="3" width="34.375" style="43" customWidth="1"/>
    <col min="4" max="16384" width="10" style="43"/>
  </cols>
  <sheetData>
    <row r="1" spans="1:3" s="42" customFormat="1" ht="30.75" customHeight="1">
      <c r="A1" s="24" t="s">
        <v>2897</v>
      </c>
      <c r="B1" s="44"/>
    </row>
    <row r="2" spans="1:3" ht="33" customHeight="1">
      <c r="A2" s="440" t="s">
        <v>2898</v>
      </c>
      <c r="B2" s="440"/>
      <c r="C2" s="440"/>
    </row>
    <row r="3" spans="1:3" ht="26.25" customHeight="1">
      <c r="C3" s="45" t="s">
        <v>2</v>
      </c>
    </row>
    <row r="4" spans="1:3" ht="45" customHeight="1">
      <c r="A4" s="46" t="s">
        <v>2663</v>
      </c>
      <c r="B4" s="47" t="s">
        <v>4</v>
      </c>
      <c r="C4" s="48" t="s">
        <v>2899</v>
      </c>
    </row>
    <row r="5" spans="1:3" ht="45" customHeight="1">
      <c r="A5" s="37" t="s">
        <v>2900</v>
      </c>
      <c r="B5" s="38"/>
      <c r="C5" s="49"/>
    </row>
    <row r="6" spans="1:3" ht="45" customHeight="1">
      <c r="A6" s="39" t="s">
        <v>2901</v>
      </c>
      <c r="B6" s="40"/>
      <c r="C6" s="49"/>
    </row>
    <row r="7" spans="1:3" ht="45" customHeight="1">
      <c r="A7" s="39" t="s">
        <v>2902</v>
      </c>
      <c r="B7" s="40"/>
      <c r="C7" s="49"/>
    </row>
    <row r="8" spans="1:3" ht="45" customHeight="1">
      <c r="A8" s="39" t="s">
        <v>2903</v>
      </c>
      <c r="B8" s="38"/>
      <c r="C8" s="49"/>
    </row>
    <row r="9" spans="1:3" ht="45" customHeight="1">
      <c r="A9" s="39" t="s">
        <v>2904</v>
      </c>
      <c r="B9" s="40"/>
      <c r="C9" s="49"/>
    </row>
    <row r="10" spans="1:3" ht="45" customHeight="1">
      <c r="A10" s="39" t="s">
        <v>2905</v>
      </c>
      <c r="B10" s="40"/>
      <c r="C10" s="49"/>
    </row>
    <row r="11" spans="1:3" ht="45" customHeight="1">
      <c r="A11" s="37" t="s">
        <v>2906</v>
      </c>
      <c r="B11" s="38"/>
      <c r="C11" s="49"/>
    </row>
    <row r="12" spans="1:3" ht="45" customHeight="1">
      <c r="A12" s="39" t="s">
        <v>2907</v>
      </c>
      <c r="B12" s="40"/>
      <c r="C12" s="49"/>
    </row>
    <row r="13" spans="1:3" ht="45" customHeight="1">
      <c r="A13" s="39" t="s">
        <v>2908</v>
      </c>
      <c r="B13" s="40"/>
      <c r="C13" s="49"/>
    </row>
    <row r="14" spans="1:3" ht="45" customHeight="1">
      <c r="A14" s="39" t="s">
        <v>2909</v>
      </c>
      <c r="B14" s="40"/>
      <c r="C14" s="49"/>
    </row>
    <row r="15" spans="1:3" ht="45" customHeight="1">
      <c r="A15" s="39" t="s">
        <v>2910</v>
      </c>
      <c r="B15" s="40"/>
      <c r="C15" s="49"/>
    </row>
    <row r="16" spans="1:3" ht="45" customHeight="1">
      <c r="A16" s="37" t="s">
        <v>2911</v>
      </c>
      <c r="B16" s="38"/>
      <c r="C16" s="49"/>
    </row>
    <row r="17" spans="1:3" ht="45" customHeight="1">
      <c r="A17" s="39" t="s">
        <v>2912</v>
      </c>
      <c r="B17" s="40"/>
      <c r="C17" s="49"/>
    </row>
    <row r="18" spans="1:3" ht="45" customHeight="1">
      <c r="A18" s="39" t="s">
        <v>2913</v>
      </c>
      <c r="B18" s="40"/>
      <c r="C18" s="49"/>
    </row>
    <row r="19" spans="1:3" ht="45" customHeight="1">
      <c r="A19" s="39" t="s">
        <v>2914</v>
      </c>
      <c r="B19" s="40"/>
      <c r="C19" s="49"/>
    </row>
    <row r="20" spans="1:3" ht="45" customHeight="1">
      <c r="A20" s="39" t="s">
        <v>2915</v>
      </c>
      <c r="B20" s="40"/>
      <c r="C20" s="49"/>
    </row>
    <row r="21" spans="1:3" ht="45" customHeight="1">
      <c r="A21" s="37" t="s">
        <v>2916</v>
      </c>
      <c r="B21" s="38"/>
      <c r="C21" s="49"/>
    </row>
    <row r="22" spans="1:3" ht="45" customHeight="1">
      <c r="A22" s="39" t="s">
        <v>2917</v>
      </c>
      <c r="B22" s="40"/>
      <c r="C22" s="49"/>
    </row>
    <row r="23" spans="1:3" ht="45" customHeight="1">
      <c r="A23" s="39" t="s">
        <v>2918</v>
      </c>
      <c r="B23" s="40"/>
      <c r="C23" s="49"/>
    </row>
    <row r="24" spans="1:3" ht="45" customHeight="1">
      <c r="A24" s="39" t="s">
        <v>2919</v>
      </c>
      <c r="B24" s="40"/>
      <c r="C24" s="49"/>
    </row>
    <row r="25" spans="1:3" ht="45" customHeight="1">
      <c r="A25" s="39" t="s">
        <v>2920</v>
      </c>
      <c r="B25" s="40"/>
      <c r="C25" s="49"/>
    </row>
    <row r="26" spans="1:3" ht="45" customHeight="1">
      <c r="A26" s="37" t="s">
        <v>2921</v>
      </c>
      <c r="B26" s="38"/>
      <c r="C26" s="49"/>
    </row>
    <row r="27" spans="1:3" ht="45" customHeight="1">
      <c r="A27" s="39" t="s">
        <v>2922</v>
      </c>
      <c r="B27" s="40"/>
      <c r="C27" s="49"/>
    </row>
    <row r="28" spans="1:3" ht="45" customHeight="1">
      <c r="A28" s="39" t="s">
        <v>2923</v>
      </c>
      <c r="B28" s="40"/>
      <c r="C28" s="49"/>
    </row>
    <row r="29" spans="1:3" ht="45" customHeight="1">
      <c r="A29" s="39" t="s">
        <v>2924</v>
      </c>
      <c r="B29" s="40"/>
      <c r="C29" s="49"/>
    </row>
    <row r="30" spans="1:3" ht="45" customHeight="1">
      <c r="A30" s="39" t="s">
        <v>2925</v>
      </c>
      <c r="B30" s="40"/>
      <c r="C30" s="49"/>
    </row>
    <row r="31" spans="1:3" ht="45" customHeight="1">
      <c r="A31" s="37" t="s">
        <v>2926</v>
      </c>
      <c r="B31" s="38"/>
      <c r="C31" s="49"/>
    </row>
    <row r="32" spans="1:3" ht="45" customHeight="1">
      <c r="A32" s="39" t="s">
        <v>2927</v>
      </c>
      <c r="B32" s="40"/>
      <c r="C32" s="49"/>
    </row>
    <row r="33" spans="1:3" ht="45" customHeight="1">
      <c r="A33" s="39" t="s">
        <v>2928</v>
      </c>
      <c r="B33" s="40"/>
      <c r="C33" s="49"/>
    </row>
    <row r="34" spans="1:3" ht="45" customHeight="1">
      <c r="A34" s="39" t="s">
        <v>2929</v>
      </c>
      <c r="B34" s="40"/>
      <c r="C34" s="49"/>
    </row>
    <row r="35" spans="1:3" ht="45" customHeight="1">
      <c r="A35" s="39" t="s">
        <v>2930</v>
      </c>
      <c r="B35" s="40"/>
      <c r="C35" s="49"/>
    </row>
    <row r="36" spans="1:3" ht="45" customHeight="1">
      <c r="A36" s="37" t="s">
        <v>2931</v>
      </c>
      <c r="B36" s="38"/>
      <c r="C36" s="49"/>
    </row>
    <row r="37" spans="1:3" ht="45" customHeight="1">
      <c r="A37" s="39" t="s">
        <v>2932</v>
      </c>
      <c r="B37" s="40"/>
      <c r="C37" s="49"/>
    </row>
    <row r="38" spans="1:3" ht="45" customHeight="1">
      <c r="A38" s="39" t="s">
        <v>2933</v>
      </c>
      <c r="B38" s="40"/>
      <c r="C38" s="49"/>
    </row>
    <row r="39" spans="1:3" ht="45" customHeight="1">
      <c r="A39" s="39" t="s">
        <v>2934</v>
      </c>
      <c r="B39" s="40"/>
      <c r="C39" s="49"/>
    </row>
    <row r="40" spans="1:3" ht="45" customHeight="1">
      <c r="A40" s="39" t="s">
        <v>2935</v>
      </c>
      <c r="B40" s="40"/>
      <c r="C40" s="49"/>
    </row>
    <row r="41" spans="1:3" ht="45" customHeight="1">
      <c r="A41" s="37" t="s">
        <v>2936</v>
      </c>
      <c r="B41" s="38">
        <f>SUM(B42:B47)</f>
        <v>10512</v>
      </c>
      <c r="C41" s="49"/>
    </row>
    <row r="42" spans="1:3" ht="45" customHeight="1">
      <c r="A42" s="39" t="s">
        <v>2937</v>
      </c>
      <c r="B42" s="40">
        <v>3248</v>
      </c>
      <c r="C42" s="49"/>
    </row>
    <row r="43" spans="1:3" ht="45" customHeight="1">
      <c r="A43" s="39" t="s">
        <v>2938</v>
      </c>
      <c r="B43" s="40">
        <v>6691</v>
      </c>
      <c r="C43" s="49"/>
    </row>
    <row r="44" spans="1:3" ht="45" customHeight="1">
      <c r="A44" s="39" t="s">
        <v>2939</v>
      </c>
      <c r="B44" s="40">
        <v>573</v>
      </c>
      <c r="C44" s="49"/>
    </row>
    <row r="45" spans="1:3" ht="45" customHeight="1">
      <c r="A45" s="39" t="s">
        <v>2940</v>
      </c>
      <c r="B45" s="40"/>
      <c r="C45" s="49"/>
    </row>
    <row r="46" spans="1:3" ht="45" customHeight="1">
      <c r="A46" s="39" t="s">
        <v>2941</v>
      </c>
      <c r="B46" s="40"/>
      <c r="C46" s="49"/>
    </row>
    <row r="47" spans="1:3" ht="45" customHeight="1">
      <c r="A47" s="39" t="s">
        <v>2942</v>
      </c>
      <c r="B47" s="40"/>
      <c r="C47" s="49"/>
    </row>
    <row r="48" spans="1:3" ht="45" customHeight="1">
      <c r="A48" s="37" t="s">
        <v>2943</v>
      </c>
      <c r="B48" s="38"/>
      <c r="C48" s="49"/>
    </row>
    <row r="49" spans="1:3" ht="45" customHeight="1">
      <c r="A49" s="39" t="s">
        <v>2944</v>
      </c>
      <c r="B49" s="40"/>
      <c r="C49" s="49"/>
    </row>
    <row r="50" spans="1:3" ht="45" customHeight="1">
      <c r="A50" s="39" t="s">
        <v>2945</v>
      </c>
      <c r="B50" s="40"/>
      <c r="C50" s="49"/>
    </row>
    <row r="51" spans="1:3" ht="45" customHeight="1">
      <c r="A51" s="39" t="s">
        <v>2946</v>
      </c>
      <c r="B51" s="40"/>
      <c r="C51" s="49"/>
    </row>
    <row r="52" spans="1:3" ht="45" customHeight="1">
      <c r="A52" s="39" t="s">
        <v>2947</v>
      </c>
      <c r="B52" s="40"/>
      <c r="C52" s="49"/>
    </row>
    <row r="53" spans="1:3" ht="45" customHeight="1">
      <c r="A53" s="39" t="s">
        <v>2948</v>
      </c>
      <c r="B53" s="40"/>
      <c r="C53" s="49"/>
    </row>
    <row r="54" spans="1:3" ht="45" customHeight="1">
      <c r="A54" s="37" t="s">
        <v>2949</v>
      </c>
      <c r="B54" s="38"/>
      <c r="C54" s="49"/>
    </row>
    <row r="55" spans="1:3" ht="45" customHeight="1">
      <c r="A55" s="39" t="s">
        <v>2950</v>
      </c>
      <c r="B55" s="40"/>
      <c r="C55" s="49"/>
    </row>
    <row r="56" spans="1:3" ht="45" customHeight="1">
      <c r="A56" s="39" t="s">
        <v>2951</v>
      </c>
      <c r="B56" s="40"/>
      <c r="C56" s="49"/>
    </row>
    <row r="57" spans="1:3" ht="45" customHeight="1">
      <c r="A57" s="39" t="s">
        <v>2952</v>
      </c>
      <c r="B57" s="40"/>
      <c r="C57" s="49"/>
    </row>
    <row r="58" spans="1:3" ht="45" customHeight="1">
      <c r="A58" s="39" t="s">
        <v>2953</v>
      </c>
      <c r="B58" s="40"/>
      <c r="C58" s="49"/>
    </row>
    <row r="59" spans="1:3" ht="45" customHeight="1">
      <c r="A59" s="47" t="s">
        <v>2954</v>
      </c>
      <c r="B59" s="38">
        <v>10512</v>
      </c>
      <c r="C59" s="49"/>
    </row>
  </sheetData>
  <mergeCells count="1">
    <mergeCell ref="A2:C2"/>
  </mergeCells>
  <phoneticPr fontId="64" type="noConversion"/>
  <printOptions horizontalCentered="1"/>
  <pageMargins left="0.55118110236220474" right="0.55118110236220474" top="0.27559055118110237" bottom="0.39370078740157483" header="0.59055118110236227" footer="0.15748031496062992"/>
  <pageSetup paperSize="9" scale="55" firstPageNumber="129" orientation="portrait" useFirstPageNumber="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49"/>
  <sheetViews>
    <sheetView showZeros="0" topLeftCell="A16" zoomScale="75" workbookViewId="0">
      <selection activeCell="B11" sqref="B11"/>
    </sheetView>
  </sheetViews>
  <sheetFormatPr defaultColWidth="10" defaultRowHeight="14.25"/>
  <cols>
    <col min="1" max="1" width="61.75" style="23" customWidth="1"/>
    <col min="2" max="2" width="46" style="23" customWidth="1"/>
    <col min="3" max="3" width="26.375" style="23" customWidth="1"/>
    <col min="4" max="16384" width="10" style="23"/>
  </cols>
  <sheetData>
    <row r="1" spans="1:3" s="22" customFormat="1" ht="30.75" customHeight="1">
      <c r="A1" s="24" t="s">
        <v>2955</v>
      </c>
      <c r="B1" s="25"/>
    </row>
    <row r="2" spans="1:3" ht="33" customHeight="1">
      <c r="A2" s="440" t="s">
        <v>2956</v>
      </c>
      <c r="B2" s="440"/>
      <c r="C2" s="440"/>
    </row>
    <row r="3" spans="1:3" ht="26.25" customHeight="1">
      <c r="C3" s="26" t="s">
        <v>2</v>
      </c>
    </row>
    <row r="4" spans="1:3" ht="29.25" customHeight="1">
      <c r="A4" s="27" t="s">
        <v>2663</v>
      </c>
      <c r="B4" s="28" t="s">
        <v>4</v>
      </c>
      <c r="C4" s="29" t="s">
        <v>2899</v>
      </c>
    </row>
    <row r="5" spans="1:3" ht="26.1" customHeight="1">
      <c r="A5" s="30" t="s">
        <v>2957</v>
      </c>
      <c r="B5" s="31"/>
      <c r="C5" s="41"/>
    </row>
    <row r="6" spans="1:3" ht="26.1" customHeight="1">
      <c r="A6" s="33" t="s">
        <v>2958</v>
      </c>
      <c r="B6" s="34"/>
      <c r="C6" s="41"/>
    </row>
    <row r="7" spans="1:3" ht="26.1" customHeight="1">
      <c r="A7" s="33" t="s">
        <v>2959</v>
      </c>
      <c r="B7" s="34"/>
      <c r="C7" s="41"/>
    </row>
    <row r="8" spans="1:3" ht="26.1" customHeight="1">
      <c r="A8" s="33" t="s">
        <v>2960</v>
      </c>
      <c r="B8" s="34"/>
      <c r="C8" s="41"/>
    </row>
    <row r="9" spans="1:3" ht="26.1" customHeight="1">
      <c r="A9" s="33" t="s">
        <v>2961</v>
      </c>
      <c r="B9" s="34"/>
      <c r="C9" s="41"/>
    </row>
    <row r="10" spans="1:3" ht="26.1" customHeight="1">
      <c r="A10" s="30" t="s">
        <v>2962</v>
      </c>
      <c r="B10" s="31"/>
      <c r="C10" s="41"/>
    </row>
    <row r="11" spans="1:3" ht="26.1" customHeight="1">
      <c r="A11" s="33" t="s">
        <v>2963</v>
      </c>
      <c r="B11" s="34"/>
      <c r="C11" s="41"/>
    </row>
    <row r="12" spans="1:3" ht="26.1" customHeight="1">
      <c r="A12" s="33" t="s">
        <v>2964</v>
      </c>
      <c r="B12" s="34"/>
      <c r="C12" s="41"/>
    </row>
    <row r="13" spans="1:3" ht="26.1" customHeight="1">
      <c r="A13" s="33" t="s">
        <v>2960</v>
      </c>
      <c r="B13" s="34"/>
      <c r="C13" s="41"/>
    </row>
    <row r="14" spans="1:3" ht="26.1" customHeight="1">
      <c r="A14" s="33" t="s">
        <v>2965</v>
      </c>
      <c r="B14" s="34"/>
      <c r="C14" s="41"/>
    </row>
    <row r="15" spans="1:3" ht="26.1" customHeight="1">
      <c r="A15" s="33" t="s">
        <v>2966</v>
      </c>
      <c r="B15" s="34"/>
      <c r="C15" s="41"/>
    </row>
    <row r="16" spans="1:3" ht="26.1" customHeight="1">
      <c r="A16" s="30" t="s">
        <v>2967</v>
      </c>
      <c r="B16" s="31"/>
      <c r="C16" s="41"/>
    </row>
    <row r="17" spans="1:3" ht="26.1" customHeight="1">
      <c r="A17" s="33" t="s">
        <v>2968</v>
      </c>
      <c r="B17" s="34"/>
      <c r="C17" s="41"/>
    </row>
    <row r="18" spans="1:3" ht="26.1" customHeight="1">
      <c r="A18" s="33" t="s">
        <v>2969</v>
      </c>
      <c r="B18" s="34"/>
      <c r="C18" s="41"/>
    </row>
    <row r="19" spans="1:3" ht="26.1" customHeight="1">
      <c r="A19" s="33" t="s">
        <v>2970</v>
      </c>
      <c r="B19" s="34"/>
      <c r="C19" s="41"/>
    </row>
    <row r="20" spans="1:3" ht="26.1" customHeight="1">
      <c r="A20" s="30" t="s">
        <v>2971</v>
      </c>
      <c r="B20" s="31"/>
      <c r="C20" s="41"/>
    </row>
    <row r="21" spans="1:3" ht="26.1" customHeight="1">
      <c r="A21" s="33" t="s">
        <v>2972</v>
      </c>
      <c r="B21" s="34"/>
      <c r="C21" s="41"/>
    </row>
    <row r="22" spans="1:3" ht="26.1" customHeight="1">
      <c r="A22" s="33" t="s">
        <v>2973</v>
      </c>
      <c r="B22" s="34"/>
      <c r="C22" s="41"/>
    </row>
    <row r="23" spans="1:3" ht="26.1" customHeight="1">
      <c r="A23" s="33" t="s">
        <v>2974</v>
      </c>
      <c r="B23" s="34"/>
      <c r="C23" s="41"/>
    </row>
    <row r="24" spans="1:3" ht="26.1" customHeight="1">
      <c r="A24" s="33" t="s">
        <v>2975</v>
      </c>
      <c r="B24" s="34"/>
      <c r="C24" s="41"/>
    </row>
    <row r="25" spans="1:3" ht="26.1" customHeight="1">
      <c r="A25" s="30" t="s">
        <v>2976</v>
      </c>
      <c r="B25" s="31"/>
      <c r="C25" s="41"/>
    </row>
    <row r="26" spans="1:3" ht="26.1" customHeight="1">
      <c r="A26" s="33" t="s">
        <v>2977</v>
      </c>
      <c r="B26" s="34"/>
      <c r="C26" s="41"/>
    </row>
    <row r="27" spans="1:3" ht="26.1" customHeight="1">
      <c r="A27" s="33" t="s">
        <v>2978</v>
      </c>
      <c r="B27" s="34"/>
      <c r="C27" s="41"/>
    </row>
    <row r="28" spans="1:3" ht="26.1" customHeight="1">
      <c r="A28" s="33" t="s">
        <v>2979</v>
      </c>
      <c r="B28" s="34"/>
      <c r="C28" s="41"/>
    </row>
    <row r="29" spans="1:3" ht="26.1" customHeight="1">
      <c r="A29" s="30" t="s">
        <v>2980</v>
      </c>
      <c r="B29" s="31"/>
      <c r="C29" s="41"/>
    </row>
    <row r="30" spans="1:3" ht="26.1" customHeight="1">
      <c r="A30" s="33" t="s">
        <v>2981</v>
      </c>
      <c r="B30" s="34"/>
      <c r="C30" s="41"/>
    </row>
    <row r="31" spans="1:3" ht="26.1" customHeight="1">
      <c r="A31" s="33" t="s">
        <v>2982</v>
      </c>
      <c r="B31" s="34"/>
      <c r="C31" s="41"/>
    </row>
    <row r="32" spans="1:3" ht="26.1" customHeight="1">
      <c r="A32" s="33" t="s">
        <v>2983</v>
      </c>
      <c r="B32" s="34"/>
      <c r="C32" s="41"/>
    </row>
    <row r="33" spans="1:3" ht="26.1" customHeight="1">
      <c r="A33" s="30" t="s">
        <v>2984</v>
      </c>
      <c r="B33" s="31"/>
      <c r="C33" s="41"/>
    </row>
    <row r="34" spans="1:3" ht="26.1" customHeight="1">
      <c r="A34" s="33" t="s">
        <v>2985</v>
      </c>
      <c r="B34" s="34"/>
      <c r="C34" s="41"/>
    </row>
    <row r="35" spans="1:3" ht="26.1" customHeight="1">
      <c r="A35" s="33" t="s">
        <v>2982</v>
      </c>
      <c r="B35" s="34"/>
      <c r="C35" s="41"/>
    </row>
    <row r="36" spans="1:3" ht="26.1" customHeight="1">
      <c r="A36" s="33" t="s">
        <v>2986</v>
      </c>
      <c r="B36" s="34"/>
      <c r="C36" s="41"/>
    </row>
    <row r="37" spans="1:3" ht="26.1" customHeight="1">
      <c r="A37" s="30" t="s">
        <v>2987</v>
      </c>
      <c r="B37" s="31">
        <f>SUM(B38:B41)</f>
        <v>8549</v>
      </c>
      <c r="C37" s="41"/>
    </row>
    <row r="38" spans="1:3" ht="26.1" customHeight="1">
      <c r="A38" s="33" t="s">
        <v>2988</v>
      </c>
      <c r="B38" s="34">
        <v>6237</v>
      </c>
      <c r="C38" s="41"/>
    </row>
    <row r="39" spans="1:3" ht="26.1" customHeight="1">
      <c r="A39" s="33" t="s">
        <v>2989</v>
      </c>
      <c r="B39" s="34">
        <v>2012</v>
      </c>
      <c r="C39" s="41"/>
    </row>
    <row r="40" spans="1:3" ht="26.1" customHeight="1">
      <c r="A40" s="33" t="s">
        <v>2990</v>
      </c>
      <c r="B40" s="34"/>
      <c r="C40" s="41"/>
    </row>
    <row r="41" spans="1:3" ht="26.1" customHeight="1">
      <c r="A41" s="33" t="s">
        <v>2991</v>
      </c>
      <c r="B41" s="34">
        <v>300</v>
      </c>
      <c r="C41" s="41"/>
    </row>
    <row r="42" spans="1:3" ht="26.1" customHeight="1">
      <c r="A42" s="30" t="s">
        <v>2992</v>
      </c>
      <c r="B42" s="31"/>
      <c r="C42" s="41"/>
    </row>
    <row r="43" spans="1:3" ht="26.1" customHeight="1">
      <c r="A43" s="33" t="s">
        <v>2993</v>
      </c>
      <c r="B43" s="34"/>
      <c r="C43" s="41"/>
    </row>
    <row r="44" spans="1:3" ht="26.1" customHeight="1">
      <c r="A44" s="33" t="s">
        <v>2994</v>
      </c>
      <c r="B44" s="34"/>
      <c r="C44" s="41"/>
    </row>
    <row r="45" spans="1:3" ht="26.1" customHeight="1">
      <c r="A45" s="30" t="s">
        <v>2995</v>
      </c>
      <c r="B45" s="31"/>
      <c r="C45" s="41"/>
    </row>
    <row r="46" spans="1:3" ht="26.1" customHeight="1">
      <c r="A46" s="33" t="s">
        <v>2996</v>
      </c>
      <c r="B46" s="34"/>
      <c r="C46" s="41"/>
    </row>
    <row r="47" spans="1:3" ht="26.1" customHeight="1">
      <c r="A47" s="33" t="s">
        <v>2982</v>
      </c>
      <c r="B47" s="34"/>
      <c r="C47" s="41"/>
    </row>
    <row r="48" spans="1:3" ht="26.1" customHeight="1">
      <c r="A48" s="33" t="s">
        <v>2997</v>
      </c>
      <c r="B48" s="34"/>
      <c r="C48" s="41"/>
    </row>
    <row r="49" spans="1:3" ht="26.1" customHeight="1">
      <c r="A49" s="28" t="s">
        <v>2998</v>
      </c>
      <c r="B49" s="31">
        <v>8549</v>
      </c>
      <c r="C49" s="41"/>
    </row>
  </sheetData>
  <mergeCells count="1">
    <mergeCell ref="A2:C2"/>
  </mergeCells>
  <phoneticPr fontId="64" type="noConversion"/>
  <printOptions horizontalCentered="1"/>
  <pageMargins left="0.55118110236220474" right="0.55118110236220474" top="0.27559055118110237" bottom="0.39370078740157483" header="0.59055118110236227" footer="0.15748031496062992"/>
  <pageSetup paperSize="9" scale="65" firstPageNumber="135" orientation="portrait" useFirstPageNumber="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41"/>
  <sheetViews>
    <sheetView showZeros="0" zoomScale="75" workbookViewId="0">
      <selection activeCell="B33" sqref="B33"/>
    </sheetView>
  </sheetViews>
  <sheetFormatPr defaultColWidth="10" defaultRowHeight="14.25"/>
  <cols>
    <col min="1" max="1" width="57.625" style="23" customWidth="1"/>
    <col min="2" max="2" width="40.625" style="23" customWidth="1"/>
    <col min="3" max="3" width="29.5" style="23" customWidth="1"/>
    <col min="4" max="16384" width="10" style="23"/>
  </cols>
  <sheetData>
    <row r="1" spans="1:3" s="22" customFormat="1" ht="30.75" customHeight="1">
      <c r="A1" s="24" t="s">
        <v>2999</v>
      </c>
      <c r="B1" s="25"/>
    </row>
    <row r="2" spans="1:3" ht="33" customHeight="1">
      <c r="A2" s="440" t="s">
        <v>3000</v>
      </c>
      <c r="B2" s="440"/>
      <c r="C2" s="440"/>
    </row>
    <row r="3" spans="1:3" ht="26.25" customHeight="1">
      <c r="C3" s="26" t="s">
        <v>2</v>
      </c>
    </row>
    <row r="4" spans="1:3" ht="35.1" customHeight="1">
      <c r="A4" s="27" t="s">
        <v>2663</v>
      </c>
      <c r="B4" s="28" t="s">
        <v>4</v>
      </c>
      <c r="C4" s="29" t="s">
        <v>2899</v>
      </c>
    </row>
    <row r="5" spans="1:3" ht="35.1" customHeight="1">
      <c r="A5" s="30" t="s">
        <v>2900</v>
      </c>
      <c r="B5" s="31"/>
      <c r="C5" s="32"/>
    </row>
    <row r="6" spans="1:3" ht="35.1" customHeight="1">
      <c r="A6" s="33" t="s">
        <v>2901</v>
      </c>
      <c r="B6" s="34"/>
      <c r="C6" s="32"/>
    </row>
    <row r="7" spans="1:3" ht="35.1" customHeight="1">
      <c r="A7" s="33" t="s">
        <v>2902</v>
      </c>
      <c r="B7" s="34"/>
      <c r="C7" s="32"/>
    </row>
    <row r="8" spans="1:3" ht="35.1" customHeight="1">
      <c r="A8" s="33" t="s">
        <v>2903</v>
      </c>
      <c r="B8" s="34"/>
      <c r="C8" s="32"/>
    </row>
    <row r="9" spans="1:3" ht="35.1" customHeight="1">
      <c r="A9" s="33" t="s">
        <v>2904</v>
      </c>
      <c r="B9" s="34"/>
      <c r="C9" s="32"/>
    </row>
    <row r="10" spans="1:3" ht="35.1" customHeight="1">
      <c r="A10" s="33" t="s">
        <v>2905</v>
      </c>
      <c r="B10" s="34"/>
      <c r="C10" s="32"/>
    </row>
    <row r="11" spans="1:3" ht="35.1" customHeight="1">
      <c r="A11" s="30" t="s">
        <v>2906</v>
      </c>
      <c r="B11" s="31"/>
      <c r="C11" s="32"/>
    </row>
    <row r="12" spans="1:3" ht="35.1" customHeight="1">
      <c r="A12" s="33" t="s">
        <v>2907</v>
      </c>
      <c r="B12" s="34"/>
      <c r="C12" s="32"/>
    </row>
    <row r="13" spans="1:3" ht="35.1" customHeight="1">
      <c r="A13" s="33" t="s">
        <v>2908</v>
      </c>
      <c r="B13" s="34"/>
      <c r="C13" s="32"/>
    </row>
    <row r="14" spans="1:3" ht="35.1" customHeight="1">
      <c r="A14" s="33" t="s">
        <v>2909</v>
      </c>
      <c r="B14" s="34"/>
      <c r="C14" s="32"/>
    </row>
    <row r="15" spans="1:3" ht="35.1" customHeight="1">
      <c r="A15" s="33" t="s">
        <v>2910</v>
      </c>
      <c r="B15" s="34"/>
      <c r="C15" s="32"/>
    </row>
    <row r="16" spans="1:3" ht="35.1" customHeight="1">
      <c r="A16" s="33" t="s">
        <v>3001</v>
      </c>
      <c r="B16" s="34"/>
      <c r="C16" s="32"/>
    </row>
    <row r="17" spans="1:3" ht="35.1" customHeight="1">
      <c r="A17" s="30" t="s">
        <v>2911</v>
      </c>
      <c r="B17" s="31"/>
      <c r="C17" s="32"/>
    </row>
    <row r="18" spans="1:3" ht="35.1" customHeight="1">
      <c r="A18" s="33" t="s">
        <v>2912</v>
      </c>
      <c r="B18" s="34"/>
      <c r="C18" s="32"/>
    </row>
    <row r="19" spans="1:3" ht="35.1" customHeight="1">
      <c r="A19" s="33" t="s">
        <v>2913</v>
      </c>
      <c r="B19" s="34"/>
      <c r="C19" s="32"/>
    </row>
    <row r="20" spans="1:3" ht="35.1" customHeight="1">
      <c r="A20" s="33" t="s">
        <v>2914</v>
      </c>
      <c r="B20" s="34"/>
      <c r="C20" s="32"/>
    </row>
    <row r="21" spans="1:3" ht="35.1" customHeight="1">
      <c r="A21" s="33" t="s">
        <v>2915</v>
      </c>
      <c r="B21" s="34"/>
      <c r="C21" s="32"/>
    </row>
    <row r="22" spans="1:3" ht="35.1" customHeight="1">
      <c r="A22" s="30" t="s">
        <v>2916</v>
      </c>
      <c r="B22" s="31"/>
      <c r="C22" s="32"/>
    </row>
    <row r="23" spans="1:3" ht="35.1" customHeight="1">
      <c r="A23" s="33" t="s">
        <v>2917</v>
      </c>
      <c r="B23" s="34"/>
      <c r="C23" s="32"/>
    </row>
    <row r="24" spans="1:3" ht="35.1" customHeight="1">
      <c r="A24" s="33" t="s">
        <v>2918</v>
      </c>
      <c r="B24" s="34"/>
      <c r="C24" s="32"/>
    </row>
    <row r="25" spans="1:3" ht="35.1" customHeight="1">
      <c r="A25" s="33" t="s">
        <v>2919</v>
      </c>
      <c r="B25" s="34"/>
      <c r="C25" s="32"/>
    </row>
    <row r="26" spans="1:3" ht="35.1" customHeight="1">
      <c r="A26" s="33" t="s">
        <v>2920</v>
      </c>
      <c r="B26" s="34"/>
      <c r="C26" s="32"/>
    </row>
    <row r="27" spans="1:3" ht="35.1" customHeight="1">
      <c r="A27" s="33" t="s">
        <v>3001</v>
      </c>
      <c r="B27" s="36"/>
      <c r="C27" s="32"/>
    </row>
    <row r="28" spans="1:3" ht="35.1" customHeight="1">
      <c r="A28" s="30" t="s">
        <v>3002</v>
      </c>
      <c r="B28" s="31"/>
      <c r="C28" s="32"/>
    </row>
    <row r="29" spans="1:3" ht="35.1" customHeight="1">
      <c r="A29" s="33" t="s">
        <v>2944</v>
      </c>
      <c r="B29" s="34"/>
      <c r="C29" s="32"/>
    </row>
    <row r="30" spans="1:3" ht="35.1" customHeight="1">
      <c r="A30" s="33" t="s">
        <v>2945</v>
      </c>
      <c r="B30" s="34"/>
      <c r="C30" s="32"/>
    </row>
    <row r="31" spans="1:3" ht="35.1" customHeight="1">
      <c r="A31" s="33" t="s">
        <v>2946</v>
      </c>
      <c r="B31" s="34"/>
      <c r="C31" s="32"/>
    </row>
    <row r="32" spans="1:3" ht="35.1" customHeight="1">
      <c r="A32" s="33" t="s">
        <v>2947</v>
      </c>
      <c r="B32" s="34"/>
      <c r="C32" s="32"/>
    </row>
    <row r="33" spans="1:3" ht="35.1" customHeight="1">
      <c r="A33" s="33" t="s">
        <v>2948</v>
      </c>
      <c r="B33" s="34"/>
      <c r="C33" s="32"/>
    </row>
    <row r="34" spans="1:3" ht="35.1" customHeight="1">
      <c r="A34" s="37" t="s">
        <v>3003</v>
      </c>
      <c r="B34" s="38">
        <f>SUM(B35:B40)</f>
        <v>10512</v>
      </c>
      <c r="C34" s="32"/>
    </row>
    <row r="35" spans="1:3" ht="35.1" customHeight="1">
      <c r="A35" s="39" t="s">
        <v>2937</v>
      </c>
      <c r="B35" s="40">
        <v>3248</v>
      </c>
      <c r="C35" s="32"/>
    </row>
    <row r="36" spans="1:3" ht="35.1" customHeight="1">
      <c r="A36" s="39" t="s">
        <v>2938</v>
      </c>
      <c r="B36" s="40">
        <v>6691</v>
      </c>
      <c r="C36" s="32"/>
    </row>
    <row r="37" spans="1:3" ht="35.1" customHeight="1">
      <c r="A37" s="39" t="s">
        <v>2939</v>
      </c>
      <c r="B37" s="40">
        <v>573</v>
      </c>
      <c r="C37" s="32"/>
    </row>
    <row r="38" spans="1:3" ht="35.1" customHeight="1">
      <c r="A38" s="39" t="s">
        <v>2940</v>
      </c>
      <c r="B38" s="40"/>
      <c r="C38" s="32"/>
    </row>
    <row r="39" spans="1:3" ht="35.1" customHeight="1">
      <c r="A39" s="39" t="s">
        <v>2941</v>
      </c>
      <c r="B39" s="40"/>
      <c r="C39" s="32"/>
    </row>
    <row r="40" spans="1:3" ht="35.1" customHeight="1">
      <c r="A40" s="39" t="s">
        <v>2942</v>
      </c>
      <c r="B40" s="40"/>
      <c r="C40" s="32"/>
    </row>
    <row r="41" spans="1:3" ht="35.1" customHeight="1">
      <c r="A41" s="28" t="s">
        <v>2954</v>
      </c>
      <c r="B41" s="38">
        <v>10512</v>
      </c>
      <c r="C41" s="32"/>
    </row>
  </sheetData>
  <mergeCells count="1">
    <mergeCell ref="A2:C2"/>
  </mergeCells>
  <phoneticPr fontId="64" type="noConversion"/>
  <printOptions horizontalCentered="1"/>
  <pageMargins left="0.55118110236220474" right="0.55118110236220474" top="0.27559055118110237" bottom="0.39370078740157483" header="0.59055118110236227" footer="0.15748031496062992"/>
  <pageSetup paperSize="9" scale="71" firstPageNumber="135" orientation="portrait" useFirstPageNumber="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36"/>
  <sheetViews>
    <sheetView showZeros="0" topLeftCell="A22" zoomScale="70" workbookViewId="0">
      <selection activeCell="C35" sqref="C35"/>
    </sheetView>
  </sheetViews>
  <sheetFormatPr defaultColWidth="10" defaultRowHeight="14.25"/>
  <cols>
    <col min="1" max="1" width="57.25" style="23" customWidth="1"/>
    <col min="2" max="2" width="41.125" style="23" customWidth="1"/>
    <col min="3" max="3" width="31.75" style="23" customWidth="1"/>
    <col min="4" max="16384" width="10" style="23"/>
  </cols>
  <sheetData>
    <row r="1" spans="1:3" s="22" customFormat="1" ht="30.75" customHeight="1">
      <c r="A1" s="24" t="s">
        <v>3004</v>
      </c>
      <c r="B1" s="25"/>
    </row>
    <row r="2" spans="1:3" ht="33" customHeight="1">
      <c r="A2" s="440" t="s">
        <v>3005</v>
      </c>
      <c r="B2" s="440"/>
      <c r="C2" s="440"/>
    </row>
    <row r="3" spans="1:3" ht="26.25" customHeight="1">
      <c r="C3" s="26" t="s">
        <v>2</v>
      </c>
    </row>
    <row r="4" spans="1:3" ht="39" customHeight="1">
      <c r="A4" s="27" t="s">
        <v>2663</v>
      </c>
      <c r="B4" s="28" t="s">
        <v>4</v>
      </c>
      <c r="C4" s="29" t="s">
        <v>2899</v>
      </c>
    </row>
    <row r="5" spans="1:3" ht="39" customHeight="1">
      <c r="A5" s="30" t="s">
        <v>2957</v>
      </c>
      <c r="B5" s="31"/>
      <c r="C5" s="32"/>
    </row>
    <row r="6" spans="1:3" ht="39" customHeight="1">
      <c r="A6" s="33" t="s">
        <v>2958</v>
      </c>
      <c r="B6" s="34"/>
      <c r="C6" s="32"/>
    </row>
    <row r="7" spans="1:3" ht="39" customHeight="1">
      <c r="A7" s="33" t="s">
        <v>2959</v>
      </c>
      <c r="B7" s="34"/>
      <c r="C7" s="32"/>
    </row>
    <row r="8" spans="1:3" ht="39" customHeight="1">
      <c r="A8" s="33" t="s">
        <v>2960</v>
      </c>
      <c r="B8" s="34"/>
      <c r="C8" s="32"/>
    </row>
    <row r="9" spans="1:3" ht="39" customHeight="1">
      <c r="A9" s="33" t="s">
        <v>2961</v>
      </c>
      <c r="B9" s="34"/>
      <c r="C9" s="32"/>
    </row>
    <row r="10" spans="1:3" ht="39" customHeight="1">
      <c r="A10" s="30" t="s">
        <v>2962</v>
      </c>
      <c r="B10" s="31"/>
      <c r="C10" s="32"/>
    </row>
    <row r="11" spans="1:3" ht="39" customHeight="1">
      <c r="A11" s="33" t="s">
        <v>2963</v>
      </c>
      <c r="B11" s="34"/>
      <c r="C11" s="32"/>
    </row>
    <row r="12" spans="1:3" ht="39" customHeight="1">
      <c r="A12" s="33" t="s">
        <v>2964</v>
      </c>
      <c r="B12" s="34"/>
      <c r="C12" s="32"/>
    </row>
    <row r="13" spans="1:3" ht="39" customHeight="1">
      <c r="A13" s="33" t="s">
        <v>2960</v>
      </c>
      <c r="B13" s="34"/>
      <c r="C13" s="32"/>
    </row>
    <row r="14" spans="1:3" ht="39" customHeight="1">
      <c r="A14" s="33" t="s">
        <v>2965</v>
      </c>
      <c r="B14" s="34"/>
      <c r="C14" s="32"/>
    </row>
    <row r="15" spans="1:3" ht="39" customHeight="1">
      <c r="A15" s="33" t="s">
        <v>2966</v>
      </c>
      <c r="B15" s="34"/>
      <c r="C15" s="32"/>
    </row>
    <row r="16" spans="1:3" ht="39" customHeight="1">
      <c r="A16" s="35" t="s">
        <v>3006</v>
      </c>
      <c r="B16" s="34"/>
      <c r="C16" s="32"/>
    </row>
    <row r="17" spans="1:3" ht="39" customHeight="1">
      <c r="A17" s="30" t="s">
        <v>2967</v>
      </c>
      <c r="B17" s="31"/>
      <c r="C17" s="32"/>
    </row>
    <row r="18" spans="1:3" ht="39" customHeight="1">
      <c r="A18" s="33" t="s">
        <v>2968</v>
      </c>
      <c r="B18" s="34"/>
      <c r="C18" s="32"/>
    </row>
    <row r="19" spans="1:3" ht="39" customHeight="1">
      <c r="A19" s="33" t="s">
        <v>2969</v>
      </c>
      <c r="B19" s="34"/>
      <c r="C19" s="32"/>
    </row>
    <row r="20" spans="1:3" ht="39" customHeight="1">
      <c r="A20" s="33" t="s">
        <v>2970</v>
      </c>
      <c r="B20" s="34"/>
      <c r="C20" s="32"/>
    </row>
    <row r="21" spans="1:3" ht="39" customHeight="1">
      <c r="A21" s="30" t="s">
        <v>2971</v>
      </c>
      <c r="B21" s="31"/>
      <c r="C21" s="32"/>
    </row>
    <row r="22" spans="1:3" ht="39" customHeight="1">
      <c r="A22" s="33" t="s">
        <v>2972</v>
      </c>
      <c r="B22" s="34"/>
      <c r="C22" s="32"/>
    </row>
    <row r="23" spans="1:3" ht="39" customHeight="1">
      <c r="A23" s="33" t="s">
        <v>2973</v>
      </c>
      <c r="B23" s="34"/>
      <c r="C23" s="32"/>
    </row>
    <row r="24" spans="1:3" ht="39" customHeight="1">
      <c r="A24" s="33" t="s">
        <v>2974</v>
      </c>
      <c r="B24" s="34"/>
      <c r="C24" s="32"/>
    </row>
    <row r="25" spans="1:3" ht="39" customHeight="1">
      <c r="A25" s="33" t="s">
        <v>2975</v>
      </c>
      <c r="B25" s="34"/>
      <c r="C25" s="32"/>
    </row>
    <row r="26" spans="1:3" ht="39" customHeight="1">
      <c r="A26" s="35" t="s">
        <v>3006</v>
      </c>
      <c r="B26" s="36"/>
      <c r="C26" s="32"/>
    </row>
    <row r="27" spans="1:3" ht="39" customHeight="1">
      <c r="A27" s="35" t="s">
        <v>3007</v>
      </c>
      <c r="B27" s="36"/>
      <c r="C27" s="32"/>
    </row>
    <row r="28" spans="1:3" ht="39" customHeight="1">
      <c r="A28" s="30" t="s">
        <v>3008</v>
      </c>
      <c r="B28" s="31"/>
      <c r="C28" s="32"/>
    </row>
    <row r="29" spans="1:3" ht="39" customHeight="1">
      <c r="A29" s="33" t="s">
        <v>2993</v>
      </c>
      <c r="B29" s="34"/>
      <c r="C29" s="32"/>
    </row>
    <row r="30" spans="1:3" ht="39" customHeight="1">
      <c r="A30" s="33" t="s">
        <v>2994</v>
      </c>
      <c r="B30" s="34"/>
      <c r="C30" s="32"/>
    </row>
    <row r="31" spans="1:3" ht="39" customHeight="1">
      <c r="A31" s="30" t="s">
        <v>3009</v>
      </c>
      <c r="B31" s="31">
        <v>8549</v>
      </c>
      <c r="C31" s="32"/>
    </row>
    <row r="32" spans="1:3" ht="39" customHeight="1">
      <c r="A32" s="33" t="s">
        <v>2988</v>
      </c>
      <c r="B32" s="34">
        <v>6237</v>
      </c>
      <c r="C32" s="32"/>
    </row>
    <row r="33" spans="1:3" ht="39" customHeight="1">
      <c r="A33" s="33" t="s">
        <v>2989</v>
      </c>
      <c r="B33" s="34">
        <v>2012</v>
      </c>
      <c r="C33" s="32"/>
    </row>
    <row r="34" spans="1:3" ht="39" customHeight="1">
      <c r="A34" s="33" t="s">
        <v>2990</v>
      </c>
      <c r="B34" s="34"/>
      <c r="C34" s="32"/>
    </row>
    <row r="35" spans="1:3" ht="39" customHeight="1">
      <c r="A35" s="33" t="s">
        <v>2991</v>
      </c>
      <c r="B35" s="34">
        <v>300</v>
      </c>
      <c r="C35" s="32"/>
    </row>
    <row r="36" spans="1:3" ht="39" customHeight="1">
      <c r="A36" s="28" t="s">
        <v>2998</v>
      </c>
      <c r="B36" s="31">
        <v>8549</v>
      </c>
      <c r="C36" s="32"/>
    </row>
  </sheetData>
  <mergeCells count="1">
    <mergeCell ref="A2:C2"/>
  </mergeCells>
  <phoneticPr fontId="64" type="noConversion"/>
  <printOptions horizontalCentered="1"/>
  <pageMargins left="0.55118110236220474" right="0.55118110236220474" top="0.27559055118110237" bottom="0.39370078740157483" header="0.59055118110236227" footer="0.15748031496062992"/>
  <pageSetup paperSize="9" scale="71" firstPageNumber="135" orientation="portrait" useFirstPageNumber="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10"/>
  <sheetViews>
    <sheetView zoomScale="85" workbookViewId="0">
      <selection activeCell="C7" sqref="C7"/>
    </sheetView>
  </sheetViews>
  <sheetFormatPr defaultColWidth="36.625" defaultRowHeight="13.5"/>
  <cols>
    <col min="1" max="1" width="64.5" style="12" customWidth="1"/>
    <col min="2" max="16384" width="36.625" style="12"/>
  </cols>
  <sheetData>
    <row r="1" spans="1:2" ht="14.25">
      <c r="A1" s="13" t="s">
        <v>3010</v>
      </c>
    </row>
    <row r="2" spans="1:2" ht="48" customHeight="1">
      <c r="A2" s="441" t="s">
        <v>3011</v>
      </c>
      <c r="B2" s="441"/>
    </row>
    <row r="3" spans="1:2" ht="29.45" customHeight="1">
      <c r="A3" s="14"/>
      <c r="B3" s="15" t="s">
        <v>2645</v>
      </c>
    </row>
    <row r="4" spans="1:2" ht="112.15" customHeight="1">
      <c r="A4" s="16" t="s">
        <v>2646</v>
      </c>
      <c r="B4" s="16" t="s">
        <v>2647</v>
      </c>
    </row>
    <row r="5" spans="1:2" ht="112.15" customHeight="1">
      <c r="A5" s="17" t="s">
        <v>3012</v>
      </c>
      <c r="B5" s="18">
        <v>47.85</v>
      </c>
    </row>
    <row r="6" spans="1:2" ht="112.15" customHeight="1">
      <c r="A6" s="17" t="s">
        <v>3013</v>
      </c>
      <c r="B6" s="18">
        <v>44.83</v>
      </c>
    </row>
    <row r="7" spans="1:2" ht="112.15" customHeight="1">
      <c r="A7" s="17" t="s">
        <v>3014</v>
      </c>
      <c r="B7" s="18">
        <v>38.06</v>
      </c>
    </row>
    <row r="8" spans="1:2" ht="112.15" customHeight="1">
      <c r="A8" s="19" t="s">
        <v>3015</v>
      </c>
      <c r="B8" s="20">
        <v>0.5</v>
      </c>
    </row>
    <row r="9" spans="1:2" ht="112.15" customHeight="1">
      <c r="A9" s="17" t="s">
        <v>3016</v>
      </c>
      <c r="B9" s="18">
        <v>54.61</v>
      </c>
    </row>
    <row r="10" spans="1:2" ht="14.25">
      <c r="A10" s="21" t="s">
        <v>3017</v>
      </c>
    </row>
  </sheetData>
  <mergeCells count="1">
    <mergeCell ref="A2:B2"/>
  </mergeCells>
  <phoneticPr fontId="64" type="noConversion"/>
  <printOptions horizontalCentered="1"/>
  <pageMargins left="0.55118110236220474" right="0.55118110236220474" top="0.27559055118110237" bottom="0.39370078740157483" header="0.59055118110236227" footer="0.15748031496062992"/>
  <pageSetup paperSize="9" scale="92" firstPageNumber="135" orientation="portrait" useFirstPageNumber="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7"/>
  <sheetViews>
    <sheetView workbookViewId="0">
      <selection activeCell="C11" sqref="C11"/>
    </sheetView>
  </sheetViews>
  <sheetFormatPr defaultColWidth="47.625" defaultRowHeight="13.5"/>
  <cols>
    <col min="1" max="1" width="47.625" style="1"/>
    <col min="2" max="2" width="42.5" style="1" customWidth="1"/>
    <col min="3" max="16384" width="47.625" style="2"/>
  </cols>
  <sheetData>
    <row r="1" spans="1:2">
      <c r="A1" s="3" t="s">
        <v>3018</v>
      </c>
    </row>
    <row r="2" spans="1:2" ht="28.9" customHeight="1">
      <c r="A2" s="4"/>
    </row>
    <row r="3" spans="1:2" ht="29.45" customHeight="1">
      <c r="A3" s="430" t="s">
        <v>3019</v>
      </c>
      <c r="B3" s="430"/>
    </row>
    <row r="4" spans="1:2" ht="31.9" customHeight="1">
      <c r="A4" s="5" t="s">
        <v>2656</v>
      </c>
      <c r="B4" s="6" t="s">
        <v>2645</v>
      </c>
    </row>
    <row r="5" spans="1:2" ht="29.45" customHeight="1">
      <c r="A5" s="7" t="s">
        <v>2657</v>
      </c>
      <c r="B5" s="7" t="s">
        <v>2658</v>
      </c>
    </row>
    <row r="6" spans="1:2" ht="30.6" customHeight="1">
      <c r="A6" s="8" t="s">
        <v>2659</v>
      </c>
      <c r="B6" s="9">
        <v>55.97</v>
      </c>
    </row>
    <row r="7" spans="1:2" ht="30.6" customHeight="1">
      <c r="A7" s="10" t="s">
        <v>2660</v>
      </c>
      <c r="B7" s="11">
        <v>55.97</v>
      </c>
    </row>
  </sheetData>
  <mergeCells count="1">
    <mergeCell ref="A3:B3"/>
  </mergeCells>
  <phoneticPr fontId="64" type="noConversion"/>
  <printOptions horizontalCentered="1"/>
  <pageMargins left="0.55118110236220474" right="0.55118110236220474" top="0.27559055118110237" bottom="0.39370078740157483" header="0.59055118110236227" footer="0.15748031496062992"/>
  <pageSetup paperSize="9" firstPageNumber="135" orientation="portrait" useFirstPageNumber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35"/>
  <sheetViews>
    <sheetView topLeftCell="A13" zoomScale="85" workbookViewId="0">
      <selection activeCell="D31" sqref="D31"/>
    </sheetView>
  </sheetViews>
  <sheetFormatPr defaultColWidth="25.75" defaultRowHeight="14.25"/>
  <cols>
    <col min="1" max="1" width="58.375" style="293" customWidth="1"/>
    <col min="2" max="2" width="35.75" style="293" customWidth="1"/>
    <col min="3" max="16384" width="25.75" style="293"/>
  </cols>
  <sheetData>
    <row r="1" spans="1:2" s="89" customFormat="1" ht="24.6" customHeight="1">
      <c r="A1" s="186" t="s">
        <v>97</v>
      </c>
      <c r="B1" s="187"/>
    </row>
    <row r="2" spans="1:2" ht="25.5">
      <c r="A2" s="415" t="s">
        <v>98</v>
      </c>
      <c r="B2" s="415"/>
    </row>
    <row r="3" spans="1:2" ht="25.5">
      <c r="A3" s="358"/>
      <c r="B3" s="358"/>
    </row>
    <row r="4" spans="1:2" ht="20.45" customHeight="1">
      <c r="B4" s="292" t="s">
        <v>2</v>
      </c>
    </row>
    <row r="5" spans="1:2" s="356" customFormat="1" ht="26.45" customHeight="1">
      <c r="A5" s="359" t="s">
        <v>99</v>
      </c>
      <c r="B5" s="296" t="s">
        <v>4</v>
      </c>
    </row>
    <row r="6" spans="1:2" s="290" customFormat="1" ht="26.45" customHeight="1">
      <c r="A6" s="360" t="s">
        <v>5</v>
      </c>
      <c r="B6" s="361">
        <f>SUM(B7:B22)</f>
        <v>110000</v>
      </c>
    </row>
    <row r="7" spans="1:2" s="290" customFormat="1" ht="26.45" customHeight="1">
      <c r="A7" s="362" t="s">
        <v>100</v>
      </c>
      <c r="B7" s="363">
        <v>48450</v>
      </c>
    </row>
    <row r="8" spans="1:2" s="290" customFormat="1" ht="26.45" customHeight="1">
      <c r="A8" s="362" t="s">
        <v>101</v>
      </c>
      <c r="B8" s="364"/>
    </row>
    <row r="9" spans="1:2" s="290" customFormat="1" ht="26.45" customHeight="1">
      <c r="A9" s="362" t="s">
        <v>8</v>
      </c>
      <c r="B9" s="363">
        <v>12500</v>
      </c>
    </row>
    <row r="10" spans="1:2" s="290" customFormat="1" ht="26.45" customHeight="1">
      <c r="A10" s="362" t="s">
        <v>9</v>
      </c>
      <c r="B10" s="364"/>
    </row>
    <row r="11" spans="1:2" s="290" customFormat="1" ht="26.45" customHeight="1">
      <c r="A11" s="362" t="s">
        <v>10</v>
      </c>
      <c r="B11" s="363">
        <v>4600</v>
      </c>
    </row>
    <row r="12" spans="1:2" s="290" customFormat="1" ht="26.45" customHeight="1">
      <c r="A12" s="362" t="s">
        <v>11</v>
      </c>
      <c r="B12" s="363">
        <v>850</v>
      </c>
    </row>
    <row r="13" spans="1:2" s="290" customFormat="1" ht="26.45" customHeight="1">
      <c r="A13" s="362" t="s">
        <v>12</v>
      </c>
      <c r="B13" s="363">
        <v>9800</v>
      </c>
    </row>
    <row r="14" spans="1:2" s="290" customFormat="1" ht="26.45" customHeight="1">
      <c r="A14" s="362" t="s">
        <v>13</v>
      </c>
      <c r="B14" s="363">
        <v>4600</v>
      </c>
    </row>
    <row r="15" spans="1:2" s="290" customFormat="1" ht="26.45" customHeight="1">
      <c r="A15" s="362" t="s">
        <v>14</v>
      </c>
      <c r="B15" s="363">
        <v>2800</v>
      </c>
    </row>
    <row r="16" spans="1:2" s="290" customFormat="1" ht="26.45" customHeight="1">
      <c r="A16" s="362" t="s">
        <v>15</v>
      </c>
      <c r="B16" s="363">
        <v>4800</v>
      </c>
    </row>
    <row r="17" spans="1:3" s="290" customFormat="1" ht="26.45" customHeight="1">
      <c r="A17" s="362" t="s">
        <v>16</v>
      </c>
      <c r="B17" s="363">
        <v>6100</v>
      </c>
    </row>
    <row r="18" spans="1:3" s="290" customFormat="1" ht="26.45" customHeight="1">
      <c r="A18" s="362" t="s">
        <v>17</v>
      </c>
      <c r="B18" s="363">
        <v>2500</v>
      </c>
    </row>
    <row r="19" spans="1:3" s="290" customFormat="1" ht="26.45" customHeight="1">
      <c r="A19" s="362" t="s">
        <v>18</v>
      </c>
      <c r="B19" s="363">
        <v>5000</v>
      </c>
    </row>
    <row r="20" spans="1:3" s="290" customFormat="1" ht="26.45" customHeight="1">
      <c r="A20" s="362" t="s">
        <v>19</v>
      </c>
      <c r="B20" s="363">
        <v>8000</v>
      </c>
    </row>
    <row r="21" spans="1:3" s="290" customFormat="1" ht="26.45" customHeight="1">
      <c r="A21" s="362" t="s">
        <v>20</v>
      </c>
      <c r="B21" s="364"/>
    </row>
    <row r="22" spans="1:3" s="290" customFormat="1" ht="26.45" customHeight="1">
      <c r="A22" s="362" t="s">
        <v>21</v>
      </c>
      <c r="B22" s="364"/>
    </row>
    <row r="23" spans="1:3" s="290" customFormat="1" ht="26.45" customHeight="1">
      <c r="A23" s="365" t="s">
        <v>22</v>
      </c>
      <c r="B23" s="361">
        <f>SUM(B24:B31)</f>
        <v>61000</v>
      </c>
    </row>
    <row r="24" spans="1:3" s="290" customFormat="1" ht="26.45" customHeight="1">
      <c r="A24" s="362" t="s">
        <v>23</v>
      </c>
      <c r="B24" s="363">
        <v>9700</v>
      </c>
    </row>
    <row r="25" spans="1:3" s="290" customFormat="1" ht="26.45" customHeight="1">
      <c r="A25" s="362" t="s">
        <v>24</v>
      </c>
      <c r="B25" s="363">
        <v>8500</v>
      </c>
    </row>
    <row r="26" spans="1:3" s="290" customFormat="1" ht="26.45" customHeight="1">
      <c r="A26" s="362" t="s">
        <v>25</v>
      </c>
      <c r="B26" s="363">
        <v>5500</v>
      </c>
    </row>
    <row r="27" spans="1:3" s="290" customFormat="1" ht="26.45" customHeight="1">
      <c r="A27" s="362" t="s">
        <v>26</v>
      </c>
      <c r="B27" s="364"/>
    </row>
    <row r="28" spans="1:3" s="290" customFormat="1" ht="26.45" customHeight="1">
      <c r="A28" s="366" t="s">
        <v>27</v>
      </c>
      <c r="B28" s="363">
        <v>27600</v>
      </c>
    </row>
    <row r="29" spans="1:3" s="290" customFormat="1" ht="26.45" customHeight="1">
      <c r="A29" s="367" t="s">
        <v>102</v>
      </c>
      <c r="B29" s="368"/>
    </row>
    <row r="30" spans="1:3" s="290" customFormat="1" ht="26.45" customHeight="1">
      <c r="A30" s="369" t="s">
        <v>103</v>
      </c>
      <c r="B30" s="368"/>
    </row>
    <row r="31" spans="1:3" s="290" customFormat="1" ht="26.45" customHeight="1">
      <c r="A31" s="362" t="s">
        <v>104</v>
      </c>
      <c r="B31" s="368">
        <v>9700</v>
      </c>
    </row>
    <row r="32" spans="1:3" s="356" customFormat="1" ht="26.45" customHeight="1">
      <c r="A32" s="370" t="s">
        <v>30</v>
      </c>
      <c r="B32" s="361">
        <v>171000</v>
      </c>
      <c r="C32" s="371"/>
    </row>
    <row r="33" spans="1:3" s="357" customFormat="1" ht="22.9" customHeight="1">
      <c r="A33" s="416"/>
      <c r="B33" s="416"/>
      <c r="C33" s="417"/>
    </row>
    <row r="34" spans="1:3" ht="22.9" customHeight="1"/>
    <row r="35" spans="1:3" ht="22.9" customHeight="1">
      <c r="B35" s="372"/>
    </row>
  </sheetData>
  <mergeCells count="2">
    <mergeCell ref="A2:B2"/>
    <mergeCell ref="A33:C33"/>
  </mergeCells>
  <phoneticPr fontId="64" type="noConversion"/>
  <printOptions horizontalCentered="1"/>
  <pageMargins left="0.55118110236220474" right="0.55118110236220474" top="0.27559055118110237" bottom="0.39370078740157483" header="0.59055118110236227" footer="0.15748031496062992"/>
  <pageSetup paperSize="9" scale="98" firstPageNumber="135" orientation="portrait" useFirstPageNumber="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F1315"/>
  <sheetViews>
    <sheetView showZeros="0" tabSelected="1" topLeftCell="E1" workbookViewId="0">
      <pane xSplit="1" ySplit="5" topLeftCell="F882" activePane="bottomRight" state="frozen"/>
      <selection pane="topRight" activeCell="E1" sqref="E1"/>
      <selection pane="bottomLeft" activeCell="E1" sqref="E1"/>
      <selection pane="bottomRight" activeCell="E895" sqref="E895"/>
    </sheetView>
  </sheetViews>
  <sheetFormatPr defaultColWidth="8.875" defaultRowHeight="13.5"/>
  <cols>
    <col min="1" max="1" width="8.5" style="338" hidden="1" customWidth="1"/>
    <col min="2" max="2" width="12.5" style="338" hidden="1" customWidth="1"/>
    <col min="3" max="3" width="12.625" style="338" hidden="1" customWidth="1"/>
    <col min="4" max="4" width="18" style="338" hidden="1" customWidth="1"/>
    <col min="5" max="5" width="50.125" style="338" customWidth="1"/>
    <col min="6" max="6" width="22.25" style="338" customWidth="1"/>
    <col min="7" max="16384" width="8.875" style="338"/>
  </cols>
  <sheetData>
    <row r="1" spans="1:6" s="89" customFormat="1" ht="24.6" customHeight="1">
      <c r="A1" s="186" t="s">
        <v>105</v>
      </c>
      <c r="B1" s="187"/>
      <c r="E1" s="186" t="s">
        <v>106</v>
      </c>
      <c r="F1" s="187"/>
    </row>
    <row r="2" spans="1:6" s="232" customFormat="1" ht="25.5">
      <c r="A2" s="420" t="s">
        <v>107</v>
      </c>
      <c r="B2" s="420"/>
      <c r="E2" s="421" t="s">
        <v>108</v>
      </c>
      <c r="F2" s="421"/>
    </row>
    <row r="3" spans="1:6" s="232" customFormat="1" ht="25.5">
      <c r="A3" s="339"/>
      <c r="B3" s="339"/>
      <c r="E3" s="339"/>
      <c r="F3" s="339"/>
    </row>
    <row r="4" spans="1:6" s="336" customFormat="1" ht="26.45" customHeight="1">
      <c r="A4" s="340" t="s">
        <v>99</v>
      </c>
      <c r="B4" s="296" t="s">
        <v>4</v>
      </c>
      <c r="F4" s="341" t="s">
        <v>2</v>
      </c>
    </row>
    <row r="5" spans="1:6" s="232" customFormat="1" ht="20.45" customHeight="1">
      <c r="B5" s="341" t="s">
        <v>2</v>
      </c>
      <c r="E5" s="340" t="s">
        <v>99</v>
      </c>
      <c r="F5" s="296" t="s">
        <v>4</v>
      </c>
    </row>
    <row r="6" spans="1:6" ht="24.6" customHeight="1">
      <c r="A6" s="419" t="s">
        <v>109</v>
      </c>
      <c r="B6" s="343"/>
      <c r="C6" s="342"/>
      <c r="D6" s="342" t="s">
        <v>109</v>
      </c>
      <c r="E6" s="222" t="s">
        <v>110</v>
      </c>
      <c r="F6" s="344">
        <f>F7+F19+F28+F40+F52+F63+F74+F86+F95+F105+F120+F129+F140+F152+F162+F175+F182+F189+F198+F204+F211+F219+F226+F232+F238+F244+F250+F256</f>
        <v>21152</v>
      </c>
    </row>
    <row r="7" spans="1:6" ht="24.6" customHeight="1">
      <c r="A7" s="419"/>
      <c r="B7" s="418" t="s">
        <v>109</v>
      </c>
      <c r="C7" s="342"/>
      <c r="D7" s="342" t="s">
        <v>111</v>
      </c>
      <c r="E7" s="345" t="s">
        <v>112</v>
      </c>
      <c r="F7" s="168">
        <f>SUM(F8:F18)</f>
        <v>501</v>
      </c>
    </row>
    <row r="8" spans="1:6" ht="24.6" customHeight="1">
      <c r="A8" s="419"/>
      <c r="B8" s="418"/>
      <c r="C8" s="342" t="s">
        <v>109</v>
      </c>
      <c r="D8" s="342" t="s">
        <v>113</v>
      </c>
      <c r="E8" s="345" t="s">
        <v>114</v>
      </c>
      <c r="F8" s="168">
        <v>340</v>
      </c>
    </row>
    <row r="9" spans="1:6" ht="24.6" customHeight="1">
      <c r="A9" s="419"/>
      <c r="B9" s="418"/>
      <c r="C9" s="342" t="s">
        <v>115</v>
      </c>
      <c r="D9" s="342" t="s">
        <v>116</v>
      </c>
      <c r="E9" s="345" t="s">
        <v>117</v>
      </c>
      <c r="F9" s="168"/>
    </row>
    <row r="10" spans="1:6" ht="24.6" customHeight="1">
      <c r="A10" s="419"/>
      <c r="B10" s="418"/>
      <c r="C10" s="342" t="s">
        <v>118</v>
      </c>
      <c r="D10" s="342" t="s">
        <v>119</v>
      </c>
      <c r="E10" s="346" t="s">
        <v>120</v>
      </c>
      <c r="F10" s="168"/>
    </row>
    <row r="11" spans="1:6" ht="24.6" customHeight="1">
      <c r="A11" s="419"/>
      <c r="B11" s="418"/>
      <c r="C11" s="342" t="s">
        <v>121</v>
      </c>
      <c r="D11" s="342" t="s">
        <v>122</v>
      </c>
      <c r="E11" s="346" t="s">
        <v>123</v>
      </c>
      <c r="F11" s="168">
        <v>75</v>
      </c>
    </row>
    <row r="12" spans="1:6" ht="24.6" customHeight="1">
      <c r="A12" s="419"/>
      <c r="B12" s="418"/>
      <c r="C12" s="342" t="s">
        <v>124</v>
      </c>
      <c r="D12" s="342" t="s">
        <v>125</v>
      </c>
      <c r="E12" s="346" t="s">
        <v>126</v>
      </c>
      <c r="F12" s="168"/>
    </row>
    <row r="13" spans="1:6" ht="24.6" customHeight="1">
      <c r="A13" s="419"/>
      <c r="B13" s="418"/>
      <c r="C13" s="342" t="s">
        <v>127</v>
      </c>
      <c r="D13" s="342" t="s">
        <v>128</v>
      </c>
      <c r="E13" s="222" t="s">
        <v>129</v>
      </c>
      <c r="F13" s="168"/>
    </row>
    <row r="14" spans="1:6" ht="24.6" customHeight="1">
      <c r="A14" s="419"/>
      <c r="B14" s="418"/>
      <c r="C14" s="342" t="s">
        <v>130</v>
      </c>
      <c r="D14" s="342" t="s">
        <v>131</v>
      </c>
      <c r="E14" s="222" t="s">
        <v>132</v>
      </c>
      <c r="F14" s="168"/>
    </row>
    <row r="15" spans="1:6" ht="24.6" customHeight="1">
      <c r="A15" s="419"/>
      <c r="B15" s="418"/>
      <c r="C15" s="342" t="s">
        <v>133</v>
      </c>
      <c r="D15" s="342" t="s">
        <v>134</v>
      </c>
      <c r="E15" s="222" t="s">
        <v>135</v>
      </c>
      <c r="F15" s="168"/>
    </row>
    <row r="16" spans="1:6" ht="24.6" customHeight="1">
      <c r="A16" s="419"/>
      <c r="B16" s="418"/>
      <c r="C16" s="342" t="s">
        <v>136</v>
      </c>
      <c r="D16" s="342" t="s">
        <v>137</v>
      </c>
      <c r="E16" s="222" t="s">
        <v>138</v>
      </c>
      <c r="F16" s="168"/>
    </row>
    <row r="17" spans="1:6" ht="24.6" customHeight="1">
      <c r="A17" s="419"/>
      <c r="B17" s="418"/>
      <c r="C17" s="342" t="s">
        <v>139</v>
      </c>
      <c r="D17" s="342" t="s">
        <v>140</v>
      </c>
      <c r="E17" s="222" t="s">
        <v>141</v>
      </c>
      <c r="F17" s="168"/>
    </row>
    <row r="18" spans="1:6" ht="24.6" customHeight="1">
      <c r="A18" s="419"/>
      <c r="B18" s="418"/>
      <c r="C18" s="342" t="s">
        <v>142</v>
      </c>
      <c r="D18" s="342" t="s">
        <v>143</v>
      </c>
      <c r="E18" s="222" t="s">
        <v>144</v>
      </c>
      <c r="F18" s="168">
        <v>86</v>
      </c>
    </row>
    <row r="19" spans="1:6" ht="24.6" customHeight="1">
      <c r="A19" s="419"/>
      <c r="B19" s="418" t="s">
        <v>115</v>
      </c>
      <c r="C19" s="342"/>
      <c r="D19" s="342" t="s">
        <v>145</v>
      </c>
      <c r="E19" s="345" t="s">
        <v>146</v>
      </c>
      <c r="F19" s="168">
        <f>SUM(F20:F27)</f>
        <v>335</v>
      </c>
    </row>
    <row r="20" spans="1:6" ht="24.6" customHeight="1">
      <c r="A20" s="419"/>
      <c r="B20" s="418"/>
      <c r="C20" s="342" t="s">
        <v>109</v>
      </c>
      <c r="D20" s="342" t="s">
        <v>147</v>
      </c>
      <c r="E20" s="345" t="s">
        <v>114</v>
      </c>
      <c r="F20" s="168">
        <v>280</v>
      </c>
    </row>
    <row r="21" spans="1:6" ht="24.6" customHeight="1">
      <c r="A21" s="419"/>
      <c r="B21" s="418"/>
      <c r="C21" s="342" t="s">
        <v>115</v>
      </c>
      <c r="D21" s="342" t="s">
        <v>148</v>
      </c>
      <c r="E21" s="345" t="s">
        <v>117</v>
      </c>
      <c r="F21" s="168"/>
    </row>
    <row r="22" spans="1:6" ht="24.6" customHeight="1">
      <c r="A22" s="419"/>
      <c r="B22" s="418"/>
      <c r="C22" s="342" t="s">
        <v>118</v>
      </c>
      <c r="D22" s="342" t="s">
        <v>149</v>
      </c>
      <c r="E22" s="346" t="s">
        <v>120</v>
      </c>
      <c r="F22" s="168"/>
    </row>
    <row r="23" spans="1:6" ht="24.6" customHeight="1">
      <c r="A23" s="419"/>
      <c r="B23" s="418"/>
      <c r="C23" s="342" t="s">
        <v>121</v>
      </c>
      <c r="D23" s="342" t="s">
        <v>150</v>
      </c>
      <c r="E23" s="346" t="s">
        <v>151</v>
      </c>
      <c r="F23" s="168">
        <v>55</v>
      </c>
    </row>
    <row r="24" spans="1:6" ht="24.6" customHeight="1">
      <c r="A24" s="419"/>
      <c r="B24" s="418"/>
      <c r="C24" s="342" t="s">
        <v>124</v>
      </c>
      <c r="D24" s="342" t="s">
        <v>152</v>
      </c>
      <c r="E24" s="346" t="s">
        <v>153</v>
      </c>
      <c r="F24" s="168"/>
    </row>
    <row r="25" spans="1:6" ht="24.6" customHeight="1">
      <c r="A25" s="419"/>
      <c r="B25" s="418"/>
      <c r="C25" s="342" t="s">
        <v>127</v>
      </c>
      <c r="D25" s="342" t="s">
        <v>154</v>
      </c>
      <c r="E25" s="346" t="s">
        <v>155</v>
      </c>
      <c r="F25" s="168"/>
    </row>
    <row r="26" spans="1:6" ht="24.6" customHeight="1">
      <c r="A26" s="419"/>
      <c r="B26" s="418"/>
      <c r="C26" s="342" t="s">
        <v>130</v>
      </c>
      <c r="D26" s="342" t="s">
        <v>156</v>
      </c>
      <c r="E26" s="346" t="s">
        <v>141</v>
      </c>
      <c r="F26" s="168"/>
    </row>
    <row r="27" spans="1:6" ht="24.6" customHeight="1">
      <c r="A27" s="419"/>
      <c r="B27" s="418"/>
      <c r="C27" s="342" t="s">
        <v>133</v>
      </c>
      <c r="D27" s="342" t="s">
        <v>157</v>
      </c>
      <c r="E27" s="346" t="s">
        <v>158</v>
      </c>
      <c r="F27" s="168"/>
    </row>
    <row r="28" spans="1:6" ht="24.6" customHeight="1">
      <c r="A28" s="419"/>
      <c r="B28" s="418" t="s">
        <v>118</v>
      </c>
      <c r="C28" s="342"/>
      <c r="D28" s="342" t="s">
        <v>159</v>
      </c>
      <c r="E28" s="345" t="s">
        <v>160</v>
      </c>
      <c r="F28" s="168">
        <f>SUM(F29:F39)</f>
        <v>9388</v>
      </c>
    </row>
    <row r="29" spans="1:6" ht="24.6" customHeight="1">
      <c r="A29" s="419"/>
      <c r="B29" s="418"/>
      <c r="C29" s="342" t="s">
        <v>109</v>
      </c>
      <c r="D29" s="342" t="s">
        <v>161</v>
      </c>
      <c r="E29" s="345" t="s">
        <v>114</v>
      </c>
      <c r="F29" s="168">
        <v>8800</v>
      </c>
    </row>
    <row r="30" spans="1:6" ht="24.6" customHeight="1">
      <c r="A30" s="419"/>
      <c r="B30" s="418"/>
      <c r="C30" s="342" t="s">
        <v>115</v>
      </c>
      <c r="D30" s="342" t="s">
        <v>162</v>
      </c>
      <c r="E30" s="345" t="s">
        <v>117</v>
      </c>
      <c r="F30" s="168">
        <v>25</v>
      </c>
    </row>
    <row r="31" spans="1:6" ht="24.6" customHeight="1">
      <c r="A31" s="419"/>
      <c r="B31" s="418"/>
      <c r="C31" s="342" t="s">
        <v>118</v>
      </c>
      <c r="D31" s="342" t="s">
        <v>163</v>
      </c>
      <c r="E31" s="346" t="s">
        <v>120</v>
      </c>
      <c r="F31" s="168">
        <v>30</v>
      </c>
    </row>
    <row r="32" spans="1:6" ht="24.6" customHeight="1">
      <c r="A32" s="419"/>
      <c r="B32" s="418"/>
      <c r="C32" s="342" t="s">
        <v>121</v>
      </c>
      <c r="D32" s="342" t="s">
        <v>164</v>
      </c>
      <c r="E32" s="346" t="s">
        <v>165</v>
      </c>
      <c r="F32" s="168"/>
    </row>
    <row r="33" spans="1:6" ht="24.6" customHeight="1">
      <c r="A33" s="419"/>
      <c r="B33" s="418"/>
      <c r="C33" s="342" t="s">
        <v>124</v>
      </c>
      <c r="D33" s="342" t="s">
        <v>166</v>
      </c>
      <c r="E33" s="346" t="s">
        <v>167</v>
      </c>
      <c r="F33" s="168"/>
    </row>
    <row r="34" spans="1:6" ht="24.6" customHeight="1">
      <c r="A34" s="419"/>
      <c r="B34" s="418"/>
      <c r="C34" s="342" t="s">
        <v>127</v>
      </c>
      <c r="D34" s="342" t="s">
        <v>168</v>
      </c>
      <c r="E34" s="345" t="s">
        <v>169</v>
      </c>
      <c r="F34" s="168"/>
    </row>
    <row r="35" spans="1:6" ht="24.6" customHeight="1">
      <c r="A35" s="419"/>
      <c r="B35" s="418"/>
      <c r="C35" s="342" t="s">
        <v>130</v>
      </c>
      <c r="D35" s="342" t="s">
        <v>170</v>
      </c>
      <c r="E35" s="345" t="s">
        <v>171</v>
      </c>
      <c r="F35" s="168"/>
    </row>
    <row r="36" spans="1:6" ht="24.6" customHeight="1">
      <c r="A36" s="419"/>
      <c r="B36" s="418"/>
      <c r="C36" s="342" t="s">
        <v>133</v>
      </c>
      <c r="D36" s="342" t="s">
        <v>172</v>
      </c>
      <c r="E36" s="345" t="s">
        <v>173</v>
      </c>
      <c r="F36" s="168">
        <v>11</v>
      </c>
    </row>
    <row r="37" spans="1:6" ht="24.6" customHeight="1">
      <c r="A37" s="419"/>
      <c r="B37" s="418"/>
      <c r="C37" s="342" t="s">
        <v>136</v>
      </c>
      <c r="D37" s="342" t="s">
        <v>174</v>
      </c>
      <c r="E37" s="346" t="s">
        <v>175</v>
      </c>
      <c r="F37" s="168"/>
    </row>
    <row r="38" spans="1:6" ht="24.6" customHeight="1">
      <c r="A38" s="419"/>
      <c r="B38" s="418"/>
      <c r="C38" s="342" t="s">
        <v>139</v>
      </c>
      <c r="D38" s="342" t="s">
        <v>176</v>
      </c>
      <c r="E38" s="346" t="s">
        <v>141</v>
      </c>
      <c r="F38" s="168">
        <v>364</v>
      </c>
    </row>
    <row r="39" spans="1:6" ht="24.6" customHeight="1">
      <c r="A39" s="419"/>
      <c r="B39" s="418"/>
      <c r="C39" s="342" t="s">
        <v>142</v>
      </c>
      <c r="D39" s="342" t="s">
        <v>177</v>
      </c>
      <c r="E39" s="346" t="s">
        <v>178</v>
      </c>
      <c r="F39" s="168">
        <v>158</v>
      </c>
    </row>
    <row r="40" spans="1:6" ht="24.6" customHeight="1">
      <c r="A40" s="419"/>
      <c r="B40" s="418" t="s">
        <v>121</v>
      </c>
      <c r="C40" s="342"/>
      <c r="D40" s="342" t="s">
        <v>179</v>
      </c>
      <c r="E40" s="345" t="s">
        <v>180</v>
      </c>
      <c r="F40" s="168">
        <f>SUM(F41:F51)</f>
        <v>437</v>
      </c>
    </row>
    <row r="41" spans="1:6" ht="24.6" customHeight="1">
      <c r="A41" s="419"/>
      <c r="B41" s="418"/>
      <c r="C41" s="342" t="s">
        <v>109</v>
      </c>
      <c r="D41" s="342" t="s">
        <v>181</v>
      </c>
      <c r="E41" s="345" t="s">
        <v>114</v>
      </c>
      <c r="F41" s="168">
        <v>413</v>
      </c>
    </row>
    <row r="42" spans="1:6" ht="24.6" customHeight="1">
      <c r="A42" s="419"/>
      <c r="B42" s="418"/>
      <c r="C42" s="342" t="s">
        <v>115</v>
      </c>
      <c r="D42" s="342" t="s">
        <v>182</v>
      </c>
      <c r="E42" s="345" t="s">
        <v>117</v>
      </c>
      <c r="F42" s="168"/>
    </row>
    <row r="43" spans="1:6" ht="24.6" customHeight="1">
      <c r="A43" s="419"/>
      <c r="B43" s="418"/>
      <c r="C43" s="342" t="s">
        <v>118</v>
      </c>
      <c r="D43" s="342" t="s">
        <v>183</v>
      </c>
      <c r="E43" s="346" t="s">
        <v>120</v>
      </c>
      <c r="F43" s="168"/>
    </row>
    <row r="44" spans="1:6" ht="24.6" customHeight="1">
      <c r="A44" s="419"/>
      <c r="B44" s="418"/>
      <c r="C44" s="342" t="s">
        <v>121</v>
      </c>
      <c r="D44" s="342" t="s">
        <v>184</v>
      </c>
      <c r="E44" s="346" t="s">
        <v>185</v>
      </c>
      <c r="F44" s="168"/>
    </row>
    <row r="45" spans="1:6" ht="24.6" customHeight="1">
      <c r="A45" s="419"/>
      <c r="B45" s="418"/>
      <c r="C45" s="342" t="s">
        <v>124</v>
      </c>
      <c r="D45" s="342" t="s">
        <v>186</v>
      </c>
      <c r="E45" s="346" t="s">
        <v>187</v>
      </c>
      <c r="F45" s="168"/>
    </row>
    <row r="46" spans="1:6" ht="24.6" customHeight="1">
      <c r="A46" s="419"/>
      <c r="B46" s="418"/>
      <c r="C46" s="342" t="s">
        <v>127</v>
      </c>
      <c r="D46" s="342" t="s">
        <v>188</v>
      </c>
      <c r="E46" s="345" t="s">
        <v>189</v>
      </c>
      <c r="F46" s="168"/>
    </row>
    <row r="47" spans="1:6" ht="24.6" customHeight="1">
      <c r="A47" s="419"/>
      <c r="B47" s="418"/>
      <c r="C47" s="342" t="s">
        <v>130</v>
      </c>
      <c r="D47" s="342" t="s">
        <v>190</v>
      </c>
      <c r="E47" s="345" t="s">
        <v>191</v>
      </c>
      <c r="F47" s="168"/>
    </row>
    <row r="48" spans="1:6" ht="24.6" customHeight="1">
      <c r="A48" s="419"/>
      <c r="B48" s="418"/>
      <c r="C48" s="342" t="s">
        <v>133</v>
      </c>
      <c r="D48" s="342" t="s">
        <v>192</v>
      </c>
      <c r="E48" s="345" t="s">
        <v>193</v>
      </c>
      <c r="F48" s="168"/>
    </row>
    <row r="49" spans="1:6" ht="24.6" customHeight="1">
      <c r="A49" s="419"/>
      <c r="B49" s="418"/>
      <c r="C49" s="342" t="s">
        <v>136</v>
      </c>
      <c r="D49" s="342" t="s">
        <v>194</v>
      </c>
      <c r="E49" s="345" t="s">
        <v>195</v>
      </c>
      <c r="F49" s="168"/>
    </row>
    <row r="50" spans="1:6" ht="24.6" customHeight="1">
      <c r="A50" s="419"/>
      <c r="B50" s="418"/>
      <c r="C50" s="342" t="s">
        <v>139</v>
      </c>
      <c r="D50" s="342" t="s">
        <v>196</v>
      </c>
      <c r="E50" s="345" t="s">
        <v>141</v>
      </c>
      <c r="F50" s="168">
        <v>19</v>
      </c>
    </row>
    <row r="51" spans="1:6" ht="24.6" customHeight="1">
      <c r="A51" s="419"/>
      <c r="B51" s="418"/>
      <c r="C51" s="342" t="s">
        <v>142</v>
      </c>
      <c r="D51" s="342" t="s">
        <v>197</v>
      </c>
      <c r="E51" s="346" t="s">
        <v>198</v>
      </c>
      <c r="F51" s="168">
        <v>5</v>
      </c>
    </row>
    <row r="52" spans="1:6" ht="24.6" customHeight="1">
      <c r="A52" s="419"/>
      <c r="B52" s="418" t="s">
        <v>124</v>
      </c>
      <c r="C52" s="342"/>
      <c r="D52" s="342" t="s">
        <v>199</v>
      </c>
      <c r="E52" s="346" t="s">
        <v>200</v>
      </c>
      <c r="F52" s="168">
        <f>SUM(F53:F62)</f>
        <v>366</v>
      </c>
    </row>
    <row r="53" spans="1:6" ht="24.6" customHeight="1">
      <c r="A53" s="419"/>
      <c r="B53" s="418"/>
      <c r="C53" s="342" t="s">
        <v>109</v>
      </c>
      <c r="D53" s="342" t="s">
        <v>201</v>
      </c>
      <c r="E53" s="346" t="s">
        <v>114</v>
      </c>
      <c r="F53" s="168">
        <v>300</v>
      </c>
    </row>
    <row r="54" spans="1:6" ht="24.6" customHeight="1">
      <c r="A54" s="419"/>
      <c r="B54" s="418"/>
      <c r="C54" s="342" t="s">
        <v>115</v>
      </c>
      <c r="D54" s="342" t="s">
        <v>202</v>
      </c>
      <c r="E54" s="222" t="s">
        <v>117</v>
      </c>
      <c r="F54" s="168">
        <v>0</v>
      </c>
    </row>
    <row r="55" spans="1:6" ht="24.6" customHeight="1">
      <c r="A55" s="419"/>
      <c r="B55" s="418"/>
      <c r="C55" s="342" t="s">
        <v>118</v>
      </c>
      <c r="D55" s="342" t="s">
        <v>203</v>
      </c>
      <c r="E55" s="345" t="s">
        <v>120</v>
      </c>
      <c r="F55" s="168"/>
    </row>
    <row r="56" spans="1:6" ht="24.6" customHeight="1">
      <c r="A56" s="419"/>
      <c r="B56" s="418"/>
      <c r="C56" s="342" t="s">
        <v>121</v>
      </c>
      <c r="D56" s="342" t="s">
        <v>204</v>
      </c>
      <c r="E56" s="345" t="s">
        <v>205</v>
      </c>
      <c r="F56" s="168"/>
    </row>
    <row r="57" spans="1:6" ht="24.6" customHeight="1">
      <c r="A57" s="419"/>
      <c r="B57" s="418"/>
      <c r="C57" s="342" t="s">
        <v>124</v>
      </c>
      <c r="D57" s="342" t="s">
        <v>206</v>
      </c>
      <c r="E57" s="345" t="s">
        <v>207</v>
      </c>
      <c r="F57" s="168">
        <v>11</v>
      </c>
    </row>
    <row r="58" spans="1:6" ht="24.6" customHeight="1">
      <c r="A58" s="419"/>
      <c r="B58" s="418"/>
      <c r="C58" s="342" t="s">
        <v>127</v>
      </c>
      <c r="D58" s="342" t="s">
        <v>208</v>
      </c>
      <c r="E58" s="346" t="s">
        <v>209</v>
      </c>
      <c r="F58" s="168"/>
    </row>
    <row r="59" spans="1:6" ht="24.6" customHeight="1">
      <c r="A59" s="419"/>
      <c r="B59" s="418"/>
      <c r="C59" s="342" t="s">
        <v>130</v>
      </c>
      <c r="D59" s="342" t="s">
        <v>210</v>
      </c>
      <c r="E59" s="346" t="s">
        <v>211</v>
      </c>
      <c r="F59" s="168">
        <v>29</v>
      </c>
    </row>
    <row r="60" spans="1:6" ht="24.6" customHeight="1">
      <c r="A60" s="419"/>
      <c r="B60" s="418"/>
      <c r="C60" s="342" t="s">
        <v>133</v>
      </c>
      <c r="D60" s="342" t="s">
        <v>212</v>
      </c>
      <c r="E60" s="346" t="s">
        <v>213</v>
      </c>
      <c r="F60" s="168"/>
    </row>
    <row r="61" spans="1:6" ht="24.6" customHeight="1">
      <c r="A61" s="419"/>
      <c r="B61" s="418"/>
      <c r="C61" s="342" t="s">
        <v>136</v>
      </c>
      <c r="D61" s="342" t="s">
        <v>214</v>
      </c>
      <c r="E61" s="345" t="s">
        <v>141</v>
      </c>
      <c r="F61" s="168">
        <v>21</v>
      </c>
    </row>
    <row r="62" spans="1:6" ht="24.6" customHeight="1">
      <c r="A62" s="419"/>
      <c r="B62" s="418"/>
      <c r="C62" s="342" t="s">
        <v>139</v>
      </c>
      <c r="D62" s="342" t="s">
        <v>215</v>
      </c>
      <c r="E62" s="345" t="s">
        <v>216</v>
      </c>
      <c r="F62" s="168">
        <v>5</v>
      </c>
    </row>
    <row r="63" spans="1:6" ht="24.6" customHeight="1">
      <c r="A63" s="419"/>
      <c r="B63" s="418" t="s">
        <v>127</v>
      </c>
      <c r="C63" s="342"/>
      <c r="D63" s="342" t="s">
        <v>217</v>
      </c>
      <c r="E63" s="345" t="s">
        <v>218</v>
      </c>
      <c r="F63" s="168">
        <f>SUM(F64:F73)</f>
        <v>937</v>
      </c>
    </row>
    <row r="64" spans="1:6" ht="24.6" customHeight="1">
      <c r="A64" s="419"/>
      <c r="B64" s="418"/>
      <c r="C64" s="342" t="s">
        <v>109</v>
      </c>
      <c r="D64" s="342" t="s">
        <v>219</v>
      </c>
      <c r="E64" s="346" t="s">
        <v>114</v>
      </c>
      <c r="F64" s="168">
        <v>800</v>
      </c>
    </row>
    <row r="65" spans="1:6" ht="24.6" customHeight="1">
      <c r="A65" s="419"/>
      <c r="B65" s="418"/>
      <c r="C65" s="342" t="s">
        <v>115</v>
      </c>
      <c r="D65" s="342" t="s">
        <v>220</v>
      </c>
      <c r="E65" s="222" t="s">
        <v>117</v>
      </c>
      <c r="F65" s="168">
        <v>5</v>
      </c>
    </row>
    <row r="66" spans="1:6" ht="24.6" customHeight="1">
      <c r="A66" s="419"/>
      <c r="B66" s="418"/>
      <c r="C66" s="342" t="s">
        <v>118</v>
      </c>
      <c r="D66" s="342" t="s">
        <v>221</v>
      </c>
      <c r="E66" s="222" t="s">
        <v>120</v>
      </c>
      <c r="F66" s="168"/>
    </row>
    <row r="67" spans="1:6" ht="24.6" customHeight="1">
      <c r="A67" s="419"/>
      <c r="B67" s="418"/>
      <c r="C67" s="342" t="s">
        <v>121</v>
      </c>
      <c r="D67" s="342" t="s">
        <v>222</v>
      </c>
      <c r="E67" s="222" t="s">
        <v>223</v>
      </c>
      <c r="F67" s="168"/>
    </row>
    <row r="68" spans="1:6" ht="24.6" customHeight="1">
      <c r="A68" s="419"/>
      <c r="B68" s="418"/>
      <c r="C68" s="342" t="s">
        <v>124</v>
      </c>
      <c r="D68" s="342" t="s">
        <v>224</v>
      </c>
      <c r="E68" s="222" t="s">
        <v>225</v>
      </c>
      <c r="F68" s="168"/>
    </row>
    <row r="69" spans="1:6" ht="24.6" customHeight="1">
      <c r="A69" s="419"/>
      <c r="B69" s="418"/>
      <c r="C69" s="342" t="s">
        <v>127</v>
      </c>
      <c r="D69" s="342" t="s">
        <v>226</v>
      </c>
      <c r="E69" s="222" t="s">
        <v>227</v>
      </c>
      <c r="F69" s="168"/>
    </row>
    <row r="70" spans="1:6" ht="24.6" customHeight="1">
      <c r="A70" s="419"/>
      <c r="B70" s="418"/>
      <c r="C70" s="342" t="s">
        <v>130</v>
      </c>
      <c r="D70" s="342" t="s">
        <v>228</v>
      </c>
      <c r="E70" s="345" t="s">
        <v>229</v>
      </c>
      <c r="F70" s="168"/>
    </row>
    <row r="71" spans="1:6" ht="24.6" customHeight="1">
      <c r="A71" s="419"/>
      <c r="B71" s="418"/>
      <c r="C71" s="342" t="s">
        <v>133</v>
      </c>
      <c r="D71" s="342" t="s">
        <v>230</v>
      </c>
      <c r="E71" s="346" t="s">
        <v>231</v>
      </c>
      <c r="F71" s="168"/>
    </row>
    <row r="72" spans="1:6" ht="24.6" customHeight="1">
      <c r="A72" s="419"/>
      <c r="B72" s="418"/>
      <c r="C72" s="342" t="s">
        <v>136</v>
      </c>
      <c r="D72" s="342" t="s">
        <v>232</v>
      </c>
      <c r="E72" s="346" t="s">
        <v>141</v>
      </c>
      <c r="F72" s="168">
        <v>132</v>
      </c>
    </row>
    <row r="73" spans="1:6" ht="24.6" customHeight="1">
      <c r="A73" s="419"/>
      <c r="B73" s="418"/>
      <c r="C73" s="342" t="s">
        <v>139</v>
      </c>
      <c r="D73" s="342" t="s">
        <v>233</v>
      </c>
      <c r="E73" s="346" t="s">
        <v>234</v>
      </c>
      <c r="F73" s="168"/>
    </row>
    <row r="74" spans="1:6" ht="24.6" customHeight="1">
      <c r="A74" s="419"/>
      <c r="B74" s="418" t="s">
        <v>130</v>
      </c>
      <c r="C74" s="342"/>
      <c r="D74" s="342" t="s">
        <v>235</v>
      </c>
      <c r="E74" s="345" t="s">
        <v>236</v>
      </c>
      <c r="F74" s="168">
        <f>SUM(F75:F85)</f>
        <v>2000</v>
      </c>
    </row>
    <row r="75" spans="1:6" ht="24.6" customHeight="1">
      <c r="A75" s="419"/>
      <c r="B75" s="418"/>
      <c r="C75" s="342" t="s">
        <v>109</v>
      </c>
      <c r="D75" s="342" t="s">
        <v>237</v>
      </c>
      <c r="E75" s="345" t="s">
        <v>114</v>
      </c>
      <c r="F75" s="168"/>
    </row>
    <row r="76" spans="1:6" ht="24.6" customHeight="1">
      <c r="A76" s="419"/>
      <c r="B76" s="418"/>
      <c r="C76" s="342" t="s">
        <v>115</v>
      </c>
      <c r="D76" s="342" t="s">
        <v>238</v>
      </c>
      <c r="E76" s="345" t="s">
        <v>117</v>
      </c>
      <c r="F76" s="168"/>
    </row>
    <row r="77" spans="1:6" ht="24.6" customHeight="1">
      <c r="A77" s="419"/>
      <c r="B77" s="418"/>
      <c r="C77" s="342" t="s">
        <v>118</v>
      </c>
      <c r="D77" s="342" t="s">
        <v>239</v>
      </c>
      <c r="E77" s="346" t="s">
        <v>120</v>
      </c>
      <c r="F77" s="168"/>
    </row>
    <row r="78" spans="1:6" ht="24.6" customHeight="1">
      <c r="A78" s="419"/>
      <c r="B78" s="418"/>
      <c r="C78" s="342" t="s">
        <v>121</v>
      </c>
      <c r="D78" s="342" t="s">
        <v>240</v>
      </c>
      <c r="E78" s="346" t="s">
        <v>241</v>
      </c>
      <c r="F78" s="168"/>
    </row>
    <row r="79" spans="1:6" ht="24.6" customHeight="1">
      <c r="A79" s="419"/>
      <c r="B79" s="418"/>
      <c r="C79" s="342" t="s">
        <v>124</v>
      </c>
      <c r="D79" s="342" t="s">
        <v>242</v>
      </c>
      <c r="E79" s="346" t="s">
        <v>243</v>
      </c>
      <c r="F79" s="168"/>
    </row>
    <row r="80" spans="1:6" ht="24.6" customHeight="1">
      <c r="A80" s="419"/>
      <c r="B80" s="418"/>
      <c r="C80" s="342" t="s">
        <v>127</v>
      </c>
      <c r="D80" s="342" t="s">
        <v>244</v>
      </c>
      <c r="E80" s="222" t="s">
        <v>245</v>
      </c>
      <c r="F80" s="168"/>
    </row>
    <row r="81" spans="1:6" ht="24.6" customHeight="1">
      <c r="A81" s="419"/>
      <c r="B81" s="418"/>
      <c r="C81" s="342" t="s">
        <v>130</v>
      </c>
      <c r="D81" s="342" t="s">
        <v>246</v>
      </c>
      <c r="E81" s="345" t="s">
        <v>247</v>
      </c>
      <c r="F81" s="168"/>
    </row>
    <row r="82" spans="1:6" ht="24.6" customHeight="1">
      <c r="A82" s="419"/>
      <c r="B82" s="418"/>
      <c r="C82" s="342" t="s">
        <v>133</v>
      </c>
      <c r="D82" s="342" t="s">
        <v>248</v>
      </c>
      <c r="E82" s="345" t="s">
        <v>249</v>
      </c>
      <c r="F82" s="168"/>
    </row>
    <row r="83" spans="1:6" ht="24.6" customHeight="1">
      <c r="A83" s="419"/>
      <c r="B83" s="418"/>
      <c r="C83" s="342" t="s">
        <v>136</v>
      </c>
      <c r="D83" s="342" t="s">
        <v>250</v>
      </c>
      <c r="E83" s="345" t="s">
        <v>229</v>
      </c>
      <c r="F83" s="168"/>
    </row>
    <row r="84" spans="1:6" ht="24.6" customHeight="1">
      <c r="A84" s="419"/>
      <c r="B84" s="418"/>
      <c r="C84" s="342" t="s">
        <v>139</v>
      </c>
      <c r="D84" s="342" t="s">
        <v>251</v>
      </c>
      <c r="E84" s="346" t="s">
        <v>141</v>
      </c>
      <c r="F84" s="168"/>
    </row>
    <row r="85" spans="1:6" ht="24.6" customHeight="1">
      <c r="A85" s="419"/>
      <c r="B85" s="418"/>
      <c r="C85" s="342" t="s">
        <v>142</v>
      </c>
      <c r="D85" s="342" t="s">
        <v>252</v>
      </c>
      <c r="E85" s="346" t="s">
        <v>253</v>
      </c>
      <c r="F85" s="168">
        <v>2000</v>
      </c>
    </row>
    <row r="86" spans="1:6" ht="24.6" customHeight="1">
      <c r="A86" s="419"/>
      <c r="B86" s="418" t="s">
        <v>133</v>
      </c>
      <c r="C86" s="342"/>
      <c r="D86" s="342" t="s">
        <v>254</v>
      </c>
      <c r="E86" s="346" t="s">
        <v>255</v>
      </c>
      <c r="F86" s="168">
        <f>SUM(F87:F94)</f>
        <v>352</v>
      </c>
    </row>
    <row r="87" spans="1:6" ht="24.6" customHeight="1">
      <c r="A87" s="419"/>
      <c r="B87" s="418"/>
      <c r="C87" s="342" t="s">
        <v>109</v>
      </c>
      <c r="D87" s="342" t="s">
        <v>256</v>
      </c>
      <c r="E87" s="345" t="s">
        <v>114</v>
      </c>
      <c r="F87" s="168">
        <v>320</v>
      </c>
    </row>
    <row r="88" spans="1:6" ht="24.6" customHeight="1">
      <c r="A88" s="419"/>
      <c r="B88" s="418"/>
      <c r="C88" s="342" t="s">
        <v>115</v>
      </c>
      <c r="D88" s="342" t="s">
        <v>257</v>
      </c>
      <c r="E88" s="345" t="s">
        <v>117</v>
      </c>
      <c r="F88" s="168"/>
    </row>
    <row r="89" spans="1:6" ht="24.6" customHeight="1">
      <c r="A89" s="419"/>
      <c r="B89" s="418"/>
      <c r="C89" s="342" t="s">
        <v>118</v>
      </c>
      <c r="D89" s="342" t="s">
        <v>258</v>
      </c>
      <c r="E89" s="345" t="s">
        <v>120</v>
      </c>
      <c r="F89" s="168"/>
    </row>
    <row r="90" spans="1:6" ht="24.6" customHeight="1">
      <c r="A90" s="419"/>
      <c r="B90" s="418"/>
      <c r="C90" s="342" t="s">
        <v>121</v>
      </c>
      <c r="D90" s="342" t="s">
        <v>259</v>
      </c>
      <c r="E90" s="346" t="s">
        <v>260</v>
      </c>
      <c r="F90" s="168"/>
    </row>
    <row r="91" spans="1:6" ht="24.6" customHeight="1">
      <c r="A91" s="419"/>
      <c r="B91" s="418"/>
      <c r="C91" s="342" t="s">
        <v>124</v>
      </c>
      <c r="D91" s="342" t="s">
        <v>261</v>
      </c>
      <c r="E91" s="346" t="s">
        <v>262</v>
      </c>
      <c r="F91" s="168"/>
    </row>
    <row r="92" spans="1:6" ht="24.6" customHeight="1">
      <c r="A92" s="419"/>
      <c r="B92" s="418"/>
      <c r="C92" s="342" t="s">
        <v>127</v>
      </c>
      <c r="D92" s="342" t="s">
        <v>263</v>
      </c>
      <c r="E92" s="346" t="s">
        <v>229</v>
      </c>
      <c r="F92" s="168"/>
    </row>
    <row r="93" spans="1:6" ht="24.6" customHeight="1">
      <c r="A93" s="419"/>
      <c r="B93" s="418"/>
      <c r="C93" s="342" t="s">
        <v>130</v>
      </c>
      <c r="D93" s="342" t="s">
        <v>264</v>
      </c>
      <c r="E93" s="346" t="s">
        <v>141</v>
      </c>
      <c r="F93" s="168">
        <v>15</v>
      </c>
    </row>
    <row r="94" spans="1:6" ht="24.6" customHeight="1">
      <c r="A94" s="419"/>
      <c r="B94" s="418"/>
      <c r="C94" s="342" t="s">
        <v>133</v>
      </c>
      <c r="D94" s="342" t="s">
        <v>265</v>
      </c>
      <c r="E94" s="222" t="s">
        <v>266</v>
      </c>
      <c r="F94" s="168">
        <v>17</v>
      </c>
    </row>
    <row r="95" spans="1:6" ht="24.6" customHeight="1">
      <c r="A95" s="419"/>
      <c r="B95" s="418" t="s">
        <v>136</v>
      </c>
      <c r="C95" s="342"/>
      <c r="D95" s="342" t="s">
        <v>267</v>
      </c>
      <c r="E95" s="345" t="s">
        <v>268</v>
      </c>
      <c r="F95" s="168">
        <f>SUM(F96:F104)</f>
        <v>0</v>
      </c>
    </row>
    <row r="96" spans="1:6" ht="24.6" customHeight="1">
      <c r="A96" s="419"/>
      <c r="B96" s="418"/>
      <c r="C96" s="342" t="s">
        <v>109</v>
      </c>
      <c r="D96" s="342" t="s">
        <v>269</v>
      </c>
      <c r="E96" s="345" t="s">
        <v>114</v>
      </c>
      <c r="F96" s="168"/>
    </row>
    <row r="97" spans="1:6" ht="24.6" customHeight="1">
      <c r="A97" s="419"/>
      <c r="B97" s="418"/>
      <c r="C97" s="342" t="s">
        <v>115</v>
      </c>
      <c r="D97" s="342" t="s">
        <v>270</v>
      </c>
      <c r="E97" s="346" t="s">
        <v>117</v>
      </c>
      <c r="F97" s="168"/>
    </row>
    <row r="98" spans="1:6" ht="24.6" customHeight="1">
      <c r="A98" s="419"/>
      <c r="B98" s="418"/>
      <c r="C98" s="342" t="s">
        <v>118</v>
      </c>
      <c r="D98" s="342" t="s">
        <v>271</v>
      </c>
      <c r="E98" s="346" t="s">
        <v>120</v>
      </c>
      <c r="F98" s="168"/>
    </row>
    <row r="99" spans="1:6" ht="24.6" customHeight="1">
      <c r="A99" s="419"/>
      <c r="B99" s="418"/>
      <c r="C99" s="342" t="s">
        <v>121</v>
      </c>
      <c r="D99" s="342" t="s">
        <v>272</v>
      </c>
      <c r="E99" s="346" t="s">
        <v>273</v>
      </c>
      <c r="F99" s="168"/>
    </row>
    <row r="100" spans="1:6" ht="24.6" customHeight="1">
      <c r="A100" s="419"/>
      <c r="B100" s="418"/>
      <c r="C100" s="342" t="s">
        <v>124</v>
      </c>
      <c r="D100" s="342" t="s">
        <v>274</v>
      </c>
      <c r="E100" s="345" t="s">
        <v>275</v>
      </c>
      <c r="F100" s="168"/>
    </row>
    <row r="101" spans="1:6" ht="24.6" customHeight="1">
      <c r="A101" s="419"/>
      <c r="B101" s="418"/>
      <c r="C101" s="342" t="s">
        <v>127</v>
      </c>
      <c r="D101" s="342" t="s">
        <v>276</v>
      </c>
      <c r="E101" s="345" t="s">
        <v>277</v>
      </c>
      <c r="F101" s="168"/>
    </row>
    <row r="102" spans="1:6" ht="24.6" customHeight="1">
      <c r="A102" s="419"/>
      <c r="B102" s="418"/>
      <c r="C102" s="342" t="s">
        <v>130</v>
      </c>
      <c r="D102" s="342" t="s">
        <v>278</v>
      </c>
      <c r="E102" s="345" t="s">
        <v>229</v>
      </c>
      <c r="F102" s="168"/>
    </row>
    <row r="103" spans="1:6" ht="24.6" customHeight="1">
      <c r="A103" s="419"/>
      <c r="B103" s="418"/>
      <c r="C103" s="342" t="s">
        <v>133</v>
      </c>
      <c r="D103" s="342" t="s">
        <v>279</v>
      </c>
      <c r="E103" s="346" t="s">
        <v>141</v>
      </c>
      <c r="F103" s="168"/>
    </row>
    <row r="104" spans="1:6" ht="24.6" customHeight="1">
      <c r="A104" s="419"/>
      <c r="B104" s="418"/>
      <c r="C104" s="342" t="s">
        <v>136</v>
      </c>
      <c r="D104" s="342" t="s">
        <v>280</v>
      </c>
      <c r="E104" s="346" t="s">
        <v>281</v>
      </c>
      <c r="F104" s="168"/>
    </row>
    <row r="105" spans="1:6" ht="24.6" customHeight="1">
      <c r="A105" s="419"/>
      <c r="B105" s="418" t="s">
        <v>139</v>
      </c>
      <c r="C105" s="342"/>
      <c r="D105" s="342" t="s">
        <v>282</v>
      </c>
      <c r="E105" s="346" t="s">
        <v>283</v>
      </c>
      <c r="F105" s="168">
        <f>SUM(F106:F119)</f>
        <v>216</v>
      </c>
    </row>
    <row r="106" spans="1:6" ht="24.6" customHeight="1">
      <c r="A106" s="419"/>
      <c r="B106" s="418"/>
      <c r="C106" s="342" t="s">
        <v>109</v>
      </c>
      <c r="D106" s="342" t="s">
        <v>284</v>
      </c>
      <c r="E106" s="346" t="s">
        <v>114</v>
      </c>
      <c r="F106" s="168"/>
    </row>
    <row r="107" spans="1:6" ht="24.6" customHeight="1">
      <c r="A107" s="419"/>
      <c r="B107" s="418"/>
      <c r="C107" s="342" t="s">
        <v>115</v>
      </c>
      <c r="D107" s="342" t="s">
        <v>285</v>
      </c>
      <c r="E107" s="345" t="s">
        <v>117</v>
      </c>
      <c r="F107" s="168"/>
    </row>
    <row r="108" spans="1:6" ht="24.6" customHeight="1">
      <c r="A108" s="419"/>
      <c r="B108" s="418"/>
      <c r="C108" s="342" t="s">
        <v>118</v>
      </c>
      <c r="D108" s="342" t="s">
        <v>286</v>
      </c>
      <c r="E108" s="345" t="s">
        <v>120</v>
      </c>
      <c r="F108" s="168"/>
    </row>
    <row r="109" spans="1:6" ht="24.6" customHeight="1">
      <c r="A109" s="419"/>
      <c r="B109" s="418"/>
      <c r="C109" s="342" t="s">
        <v>121</v>
      </c>
      <c r="D109" s="342" t="s">
        <v>287</v>
      </c>
      <c r="E109" s="345" t="s">
        <v>288</v>
      </c>
      <c r="F109" s="168"/>
    </row>
    <row r="110" spans="1:6" ht="24.6" customHeight="1">
      <c r="A110" s="419"/>
      <c r="B110" s="418"/>
      <c r="C110" s="342" t="s">
        <v>124</v>
      </c>
      <c r="D110" s="342" t="s">
        <v>289</v>
      </c>
      <c r="E110" s="346" t="s">
        <v>290</v>
      </c>
      <c r="F110" s="168"/>
    </row>
    <row r="111" spans="1:6" ht="24.6" customHeight="1">
      <c r="A111" s="419"/>
      <c r="B111" s="418"/>
      <c r="C111" s="342" t="s">
        <v>127</v>
      </c>
      <c r="D111" s="342" t="s">
        <v>291</v>
      </c>
      <c r="E111" s="346" t="s">
        <v>292</v>
      </c>
      <c r="F111" s="168">
        <v>66</v>
      </c>
    </row>
    <row r="112" spans="1:6" ht="24.6" customHeight="1">
      <c r="A112" s="419"/>
      <c r="B112" s="418"/>
      <c r="C112" s="342" t="s">
        <v>130</v>
      </c>
      <c r="D112" s="342" t="s">
        <v>293</v>
      </c>
      <c r="E112" s="346" t="s">
        <v>294</v>
      </c>
      <c r="F112" s="168"/>
    </row>
    <row r="113" spans="1:6" ht="24.6" customHeight="1">
      <c r="A113" s="419"/>
      <c r="B113" s="418"/>
      <c r="C113" s="342" t="s">
        <v>133</v>
      </c>
      <c r="D113" s="342" t="s">
        <v>295</v>
      </c>
      <c r="E113" s="345" t="s">
        <v>296</v>
      </c>
      <c r="F113" s="168"/>
    </row>
    <row r="114" spans="1:6" ht="24.6" customHeight="1">
      <c r="A114" s="419"/>
      <c r="B114" s="418"/>
      <c r="C114" s="342" t="s">
        <v>136</v>
      </c>
      <c r="D114" s="342" t="s">
        <v>297</v>
      </c>
      <c r="E114" s="345" t="s">
        <v>298</v>
      </c>
      <c r="F114" s="168"/>
    </row>
    <row r="115" spans="1:6" ht="24.6" customHeight="1">
      <c r="A115" s="419"/>
      <c r="B115" s="418"/>
      <c r="C115" s="342" t="s">
        <v>139</v>
      </c>
      <c r="D115" s="342" t="s">
        <v>299</v>
      </c>
      <c r="E115" s="345" t="s">
        <v>300</v>
      </c>
      <c r="F115" s="168"/>
    </row>
    <row r="116" spans="1:6" ht="24.6" customHeight="1">
      <c r="A116" s="419"/>
      <c r="B116" s="418"/>
      <c r="C116" s="342" t="s">
        <v>142</v>
      </c>
      <c r="D116" s="342" t="s">
        <v>301</v>
      </c>
      <c r="E116" s="346" t="s">
        <v>302</v>
      </c>
      <c r="F116" s="168"/>
    </row>
    <row r="117" spans="1:6" ht="24.6" customHeight="1">
      <c r="A117" s="419"/>
      <c r="B117" s="418"/>
      <c r="C117" s="342" t="s">
        <v>303</v>
      </c>
      <c r="D117" s="342" t="s">
        <v>304</v>
      </c>
      <c r="E117" s="346" t="s">
        <v>305</v>
      </c>
      <c r="F117" s="168"/>
    </row>
    <row r="118" spans="1:6" ht="24.6" customHeight="1">
      <c r="A118" s="419"/>
      <c r="B118" s="418"/>
      <c r="C118" s="342" t="s">
        <v>306</v>
      </c>
      <c r="D118" s="342" t="s">
        <v>307</v>
      </c>
      <c r="E118" s="346" t="s">
        <v>141</v>
      </c>
      <c r="F118" s="168"/>
    </row>
    <row r="119" spans="1:6" ht="24.6" customHeight="1">
      <c r="A119" s="419"/>
      <c r="B119" s="418"/>
      <c r="C119" s="342" t="s">
        <v>308</v>
      </c>
      <c r="D119" s="342" t="s">
        <v>309</v>
      </c>
      <c r="E119" s="346" t="s">
        <v>310</v>
      </c>
      <c r="F119" s="168">
        <v>150</v>
      </c>
    </row>
    <row r="120" spans="1:6" ht="24.6" customHeight="1">
      <c r="A120" s="419"/>
      <c r="B120" s="418" t="s">
        <v>142</v>
      </c>
      <c r="C120" s="342"/>
      <c r="D120" s="342" t="s">
        <v>311</v>
      </c>
      <c r="E120" s="222" t="s">
        <v>312</v>
      </c>
      <c r="F120" s="168">
        <f>SUM(F121:F128)</f>
        <v>545</v>
      </c>
    </row>
    <row r="121" spans="1:6" ht="24.6" customHeight="1">
      <c r="A121" s="419"/>
      <c r="B121" s="418"/>
      <c r="C121" s="342" t="s">
        <v>109</v>
      </c>
      <c r="D121" s="342" t="s">
        <v>313</v>
      </c>
      <c r="E121" s="345" t="s">
        <v>114</v>
      </c>
      <c r="F121" s="168">
        <v>390</v>
      </c>
    </row>
    <row r="122" spans="1:6" ht="24.6" customHeight="1">
      <c r="A122" s="419"/>
      <c r="B122" s="418"/>
      <c r="C122" s="342" t="s">
        <v>115</v>
      </c>
      <c r="D122" s="342" t="s">
        <v>314</v>
      </c>
      <c r="E122" s="345" t="s">
        <v>117</v>
      </c>
      <c r="F122" s="168">
        <v>30</v>
      </c>
    </row>
    <row r="123" spans="1:6" ht="24.6" customHeight="1">
      <c r="A123" s="419"/>
      <c r="B123" s="418"/>
      <c r="C123" s="342" t="s">
        <v>118</v>
      </c>
      <c r="D123" s="342" t="s">
        <v>315</v>
      </c>
      <c r="E123" s="345" t="s">
        <v>120</v>
      </c>
      <c r="F123" s="168">
        <v>0</v>
      </c>
    </row>
    <row r="124" spans="1:6" ht="24.6" customHeight="1">
      <c r="A124" s="419"/>
      <c r="B124" s="418"/>
      <c r="C124" s="342" t="s">
        <v>121</v>
      </c>
      <c r="D124" s="342" t="s">
        <v>316</v>
      </c>
      <c r="E124" s="346" t="s">
        <v>317</v>
      </c>
      <c r="F124" s="168">
        <v>92</v>
      </c>
    </row>
    <row r="125" spans="1:6" ht="24.6" customHeight="1">
      <c r="A125" s="419"/>
      <c r="B125" s="418"/>
      <c r="C125" s="342" t="s">
        <v>124</v>
      </c>
      <c r="D125" s="342" t="s">
        <v>318</v>
      </c>
      <c r="E125" s="346" t="s">
        <v>319</v>
      </c>
      <c r="F125" s="168">
        <v>0</v>
      </c>
    </row>
    <row r="126" spans="1:6" ht="24.6" customHeight="1">
      <c r="A126" s="419"/>
      <c r="B126" s="418"/>
      <c r="C126" s="342" t="s">
        <v>127</v>
      </c>
      <c r="D126" s="342" t="s">
        <v>320</v>
      </c>
      <c r="E126" s="346" t="s">
        <v>321</v>
      </c>
      <c r="F126" s="168">
        <v>0</v>
      </c>
    </row>
    <row r="127" spans="1:6" ht="24.6" customHeight="1">
      <c r="A127" s="419"/>
      <c r="B127" s="418"/>
      <c r="C127" s="342" t="s">
        <v>130</v>
      </c>
      <c r="D127" s="342" t="s">
        <v>322</v>
      </c>
      <c r="E127" s="345" t="s">
        <v>141</v>
      </c>
      <c r="F127" s="168">
        <v>33</v>
      </c>
    </row>
    <row r="128" spans="1:6" ht="24.6" customHeight="1">
      <c r="A128" s="419"/>
      <c r="B128" s="418"/>
      <c r="C128" s="342" t="s">
        <v>133</v>
      </c>
      <c r="D128" s="342" t="s">
        <v>323</v>
      </c>
      <c r="E128" s="345" t="s">
        <v>324</v>
      </c>
      <c r="F128" s="168">
        <v>0</v>
      </c>
    </row>
    <row r="129" spans="1:6" ht="24.6" customHeight="1">
      <c r="A129" s="419"/>
      <c r="B129" s="418" t="s">
        <v>303</v>
      </c>
      <c r="C129" s="342"/>
      <c r="D129" s="342" t="s">
        <v>325</v>
      </c>
      <c r="E129" s="222" t="s">
        <v>326</v>
      </c>
      <c r="F129" s="168">
        <f>SUM(F130:F139)</f>
        <v>583</v>
      </c>
    </row>
    <row r="130" spans="1:6" ht="24.6" customHeight="1">
      <c r="A130" s="419"/>
      <c r="B130" s="418"/>
      <c r="C130" s="342" t="s">
        <v>109</v>
      </c>
      <c r="D130" s="342" t="s">
        <v>327</v>
      </c>
      <c r="E130" s="345" t="s">
        <v>114</v>
      </c>
      <c r="F130" s="168">
        <v>410</v>
      </c>
    </row>
    <row r="131" spans="1:6" ht="24.6" customHeight="1">
      <c r="A131" s="419"/>
      <c r="B131" s="418"/>
      <c r="C131" s="342" t="s">
        <v>115</v>
      </c>
      <c r="D131" s="342" t="s">
        <v>328</v>
      </c>
      <c r="E131" s="345" t="s">
        <v>117</v>
      </c>
      <c r="F131" s="168">
        <v>0</v>
      </c>
    </row>
    <row r="132" spans="1:6" ht="24.6" customHeight="1">
      <c r="A132" s="419"/>
      <c r="B132" s="418"/>
      <c r="C132" s="342" t="s">
        <v>118</v>
      </c>
      <c r="D132" s="342" t="s">
        <v>329</v>
      </c>
      <c r="E132" s="345" t="s">
        <v>120</v>
      </c>
      <c r="F132" s="168">
        <v>0</v>
      </c>
    </row>
    <row r="133" spans="1:6" ht="24.6" customHeight="1">
      <c r="A133" s="419"/>
      <c r="B133" s="418"/>
      <c r="C133" s="342" t="s">
        <v>121</v>
      </c>
      <c r="D133" s="342" t="s">
        <v>330</v>
      </c>
      <c r="E133" s="346" t="s">
        <v>331</v>
      </c>
      <c r="F133" s="168">
        <v>0</v>
      </c>
    </row>
    <row r="134" spans="1:6" ht="24.6" customHeight="1">
      <c r="A134" s="419"/>
      <c r="B134" s="418"/>
      <c r="C134" s="342" t="s">
        <v>124</v>
      </c>
      <c r="D134" s="342" t="s">
        <v>332</v>
      </c>
      <c r="E134" s="346" t="s">
        <v>333</v>
      </c>
      <c r="F134" s="168">
        <v>0</v>
      </c>
    </row>
    <row r="135" spans="1:6" ht="24.6" customHeight="1">
      <c r="A135" s="419"/>
      <c r="B135" s="418"/>
      <c r="C135" s="342" t="s">
        <v>127</v>
      </c>
      <c r="D135" s="342" t="s">
        <v>334</v>
      </c>
      <c r="E135" s="346" t="s">
        <v>335</v>
      </c>
      <c r="F135" s="168">
        <v>0</v>
      </c>
    </row>
    <row r="136" spans="1:6" ht="24.6" customHeight="1">
      <c r="A136" s="419"/>
      <c r="B136" s="418"/>
      <c r="C136" s="342" t="s">
        <v>130</v>
      </c>
      <c r="D136" s="342" t="s">
        <v>336</v>
      </c>
      <c r="E136" s="345" t="s">
        <v>337</v>
      </c>
      <c r="F136" s="168">
        <v>0</v>
      </c>
    </row>
    <row r="137" spans="1:6" ht="24.6" customHeight="1">
      <c r="A137" s="419"/>
      <c r="B137" s="418"/>
      <c r="C137" s="342" t="s">
        <v>133</v>
      </c>
      <c r="D137" s="342" t="s">
        <v>338</v>
      </c>
      <c r="E137" s="345" t="s">
        <v>339</v>
      </c>
      <c r="F137" s="168">
        <v>98</v>
      </c>
    </row>
    <row r="138" spans="1:6" ht="24.6" customHeight="1">
      <c r="A138" s="419"/>
      <c r="B138" s="418"/>
      <c r="C138" s="342" t="s">
        <v>136</v>
      </c>
      <c r="D138" s="342" t="s">
        <v>340</v>
      </c>
      <c r="E138" s="345" t="s">
        <v>141</v>
      </c>
      <c r="F138" s="168">
        <v>75</v>
      </c>
    </row>
    <row r="139" spans="1:6" ht="24.6" customHeight="1">
      <c r="A139" s="419"/>
      <c r="B139" s="418"/>
      <c r="C139" s="342" t="s">
        <v>139</v>
      </c>
      <c r="D139" s="342" t="s">
        <v>341</v>
      </c>
      <c r="E139" s="346" t="s">
        <v>342</v>
      </c>
      <c r="F139" s="168">
        <v>0</v>
      </c>
    </row>
    <row r="140" spans="1:6" ht="24.6" customHeight="1">
      <c r="A140" s="419"/>
      <c r="B140" s="418" t="s">
        <v>306</v>
      </c>
      <c r="C140" s="342"/>
      <c r="D140" s="342" t="s">
        <v>343</v>
      </c>
      <c r="E140" s="346" t="s">
        <v>344</v>
      </c>
      <c r="F140" s="168">
        <f>SUM(F141:F151)</f>
        <v>80</v>
      </c>
    </row>
    <row r="141" spans="1:6" ht="24.6" customHeight="1">
      <c r="A141" s="419"/>
      <c r="B141" s="418"/>
      <c r="C141" s="342" t="s">
        <v>109</v>
      </c>
      <c r="D141" s="342" t="s">
        <v>345</v>
      </c>
      <c r="E141" s="346" t="s">
        <v>114</v>
      </c>
      <c r="F141" s="168"/>
    </row>
    <row r="142" spans="1:6" ht="24.6" customHeight="1">
      <c r="A142" s="419"/>
      <c r="B142" s="418"/>
      <c r="C142" s="342" t="s">
        <v>115</v>
      </c>
      <c r="D142" s="342" t="s">
        <v>346</v>
      </c>
      <c r="E142" s="222" t="s">
        <v>117</v>
      </c>
      <c r="F142" s="168"/>
    </row>
    <row r="143" spans="1:6" ht="24.6" customHeight="1">
      <c r="A143" s="419"/>
      <c r="B143" s="418"/>
      <c r="C143" s="342" t="s">
        <v>118</v>
      </c>
      <c r="D143" s="342" t="s">
        <v>347</v>
      </c>
      <c r="E143" s="345" t="s">
        <v>120</v>
      </c>
      <c r="F143" s="168"/>
    </row>
    <row r="144" spans="1:6" ht="24.6" customHeight="1">
      <c r="A144" s="419"/>
      <c r="B144" s="418"/>
      <c r="C144" s="342" t="s">
        <v>121</v>
      </c>
      <c r="D144" s="342" t="s">
        <v>348</v>
      </c>
      <c r="E144" s="345" t="s">
        <v>349</v>
      </c>
      <c r="F144" s="168"/>
    </row>
    <row r="145" spans="1:6" ht="24.6" customHeight="1">
      <c r="A145" s="419"/>
      <c r="B145" s="418"/>
      <c r="C145" s="342" t="s">
        <v>124</v>
      </c>
      <c r="D145" s="342" t="s">
        <v>350</v>
      </c>
      <c r="E145" s="345" t="s">
        <v>351</v>
      </c>
      <c r="F145" s="168"/>
    </row>
    <row r="146" spans="1:6" ht="24.6" customHeight="1">
      <c r="A146" s="419"/>
      <c r="B146" s="418"/>
      <c r="C146" s="342" t="s">
        <v>127</v>
      </c>
      <c r="D146" s="342" t="s">
        <v>352</v>
      </c>
      <c r="E146" s="346" t="s">
        <v>353</v>
      </c>
      <c r="F146" s="168"/>
    </row>
    <row r="147" spans="1:6" ht="24.6" customHeight="1">
      <c r="A147" s="419"/>
      <c r="B147" s="418"/>
      <c r="C147" s="342" t="s">
        <v>130</v>
      </c>
      <c r="D147" s="342" t="s">
        <v>354</v>
      </c>
      <c r="E147" s="346" t="s">
        <v>355</v>
      </c>
      <c r="F147" s="168"/>
    </row>
    <row r="148" spans="1:6" ht="24.6" customHeight="1">
      <c r="A148" s="419"/>
      <c r="B148" s="418"/>
      <c r="C148" s="342" t="s">
        <v>133</v>
      </c>
      <c r="D148" s="342" t="s">
        <v>356</v>
      </c>
      <c r="E148" s="346" t="s">
        <v>357</v>
      </c>
      <c r="F148" s="168"/>
    </row>
    <row r="149" spans="1:6" ht="24.6" customHeight="1">
      <c r="A149" s="419"/>
      <c r="B149" s="418"/>
      <c r="C149" s="342" t="s">
        <v>136</v>
      </c>
      <c r="D149" s="342" t="s">
        <v>358</v>
      </c>
      <c r="E149" s="345" t="s">
        <v>359</v>
      </c>
      <c r="F149" s="168"/>
    </row>
    <row r="150" spans="1:6" ht="24.6" customHeight="1">
      <c r="A150" s="419"/>
      <c r="B150" s="418"/>
      <c r="C150" s="342" t="s">
        <v>139</v>
      </c>
      <c r="D150" s="342" t="s">
        <v>360</v>
      </c>
      <c r="E150" s="345" t="s">
        <v>141</v>
      </c>
      <c r="F150" s="168"/>
    </row>
    <row r="151" spans="1:6" ht="24.6" customHeight="1">
      <c r="A151" s="419"/>
      <c r="B151" s="418"/>
      <c r="C151" s="342" t="s">
        <v>142</v>
      </c>
      <c r="D151" s="342" t="s">
        <v>361</v>
      </c>
      <c r="E151" s="345" t="s">
        <v>362</v>
      </c>
      <c r="F151" s="168">
        <v>80</v>
      </c>
    </row>
    <row r="152" spans="1:6" ht="24.6" customHeight="1">
      <c r="A152" s="419"/>
      <c r="B152" s="418" t="s">
        <v>308</v>
      </c>
      <c r="C152" s="342"/>
      <c r="D152" s="342" t="s">
        <v>363</v>
      </c>
      <c r="E152" s="346" t="s">
        <v>364</v>
      </c>
      <c r="F152" s="168">
        <f>SUM(F153:F161)</f>
        <v>1578</v>
      </c>
    </row>
    <row r="153" spans="1:6" ht="24.6" customHeight="1">
      <c r="A153" s="419"/>
      <c r="B153" s="418"/>
      <c r="C153" s="342" t="s">
        <v>109</v>
      </c>
      <c r="D153" s="342" t="s">
        <v>365</v>
      </c>
      <c r="E153" s="346" t="s">
        <v>114</v>
      </c>
      <c r="F153" s="168">
        <v>1480</v>
      </c>
    </row>
    <row r="154" spans="1:6" ht="24.6" customHeight="1">
      <c r="A154" s="419"/>
      <c r="B154" s="418"/>
      <c r="C154" s="342" t="s">
        <v>115</v>
      </c>
      <c r="D154" s="342" t="s">
        <v>366</v>
      </c>
      <c r="E154" s="346" t="s">
        <v>117</v>
      </c>
      <c r="F154" s="168">
        <v>0</v>
      </c>
    </row>
    <row r="155" spans="1:6" ht="24.6" customHeight="1">
      <c r="A155" s="419"/>
      <c r="B155" s="418"/>
      <c r="C155" s="342" t="s">
        <v>118</v>
      </c>
      <c r="D155" s="342" t="s">
        <v>367</v>
      </c>
      <c r="E155" s="222" t="s">
        <v>120</v>
      </c>
      <c r="F155" s="168">
        <v>0</v>
      </c>
    </row>
    <row r="156" spans="1:6" ht="24.6" customHeight="1">
      <c r="A156" s="419"/>
      <c r="B156" s="418"/>
      <c r="C156" s="342" t="s">
        <v>121</v>
      </c>
      <c r="D156" s="342" t="s">
        <v>368</v>
      </c>
      <c r="E156" s="345" t="s">
        <v>369</v>
      </c>
      <c r="F156" s="168">
        <v>0</v>
      </c>
    </row>
    <row r="157" spans="1:6" ht="24.6" customHeight="1">
      <c r="A157" s="419"/>
      <c r="B157" s="418"/>
      <c r="C157" s="342" t="s">
        <v>124</v>
      </c>
      <c r="D157" s="342" t="s">
        <v>370</v>
      </c>
      <c r="E157" s="345" t="s">
        <v>371</v>
      </c>
      <c r="F157" s="168">
        <v>0</v>
      </c>
    </row>
    <row r="158" spans="1:6" ht="24.6" customHeight="1">
      <c r="A158" s="419"/>
      <c r="B158" s="418"/>
      <c r="C158" s="342" t="s">
        <v>127</v>
      </c>
      <c r="D158" s="342" t="s">
        <v>372</v>
      </c>
      <c r="E158" s="345" t="s">
        <v>373</v>
      </c>
      <c r="F158" s="168">
        <v>0</v>
      </c>
    </row>
    <row r="159" spans="1:6" ht="24.6" customHeight="1">
      <c r="A159" s="419"/>
      <c r="B159" s="418"/>
      <c r="C159" s="342" t="s">
        <v>130</v>
      </c>
      <c r="D159" s="342" t="s">
        <v>374</v>
      </c>
      <c r="E159" s="346" t="s">
        <v>229</v>
      </c>
      <c r="F159" s="168">
        <v>0</v>
      </c>
    </row>
    <row r="160" spans="1:6" ht="24.6" customHeight="1">
      <c r="A160" s="419"/>
      <c r="B160" s="418"/>
      <c r="C160" s="342" t="s">
        <v>133</v>
      </c>
      <c r="D160" s="342" t="s">
        <v>375</v>
      </c>
      <c r="E160" s="346" t="s">
        <v>141</v>
      </c>
      <c r="F160" s="168">
        <v>84</v>
      </c>
    </row>
    <row r="161" spans="1:6" ht="24.6" customHeight="1">
      <c r="A161" s="419"/>
      <c r="B161" s="418"/>
      <c r="C161" s="342" t="s">
        <v>136</v>
      </c>
      <c r="D161" s="342" t="s">
        <v>376</v>
      </c>
      <c r="E161" s="346" t="s">
        <v>377</v>
      </c>
      <c r="F161" s="168">
        <v>14</v>
      </c>
    </row>
    <row r="162" spans="1:6" ht="24.6" customHeight="1">
      <c r="A162" s="419"/>
      <c r="B162" s="418" t="s">
        <v>378</v>
      </c>
      <c r="C162" s="342"/>
      <c r="D162" s="342" t="s">
        <v>379</v>
      </c>
      <c r="E162" s="345" t="s">
        <v>380</v>
      </c>
      <c r="F162" s="168">
        <f>SUM(F163:F174)</f>
        <v>110</v>
      </c>
    </row>
    <row r="163" spans="1:6" ht="24.6" customHeight="1">
      <c r="A163" s="419"/>
      <c r="B163" s="418"/>
      <c r="C163" s="342" t="s">
        <v>109</v>
      </c>
      <c r="D163" s="342" t="s">
        <v>381</v>
      </c>
      <c r="E163" s="345" t="s">
        <v>114</v>
      </c>
      <c r="F163" s="168"/>
    </row>
    <row r="164" spans="1:6" ht="24.6" customHeight="1">
      <c r="A164" s="419"/>
      <c r="B164" s="418"/>
      <c r="C164" s="342" t="s">
        <v>115</v>
      </c>
      <c r="D164" s="342" t="s">
        <v>382</v>
      </c>
      <c r="E164" s="345" t="s">
        <v>117</v>
      </c>
      <c r="F164" s="168"/>
    </row>
    <row r="165" spans="1:6" ht="24.6" customHeight="1">
      <c r="A165" s="419"/>
      <c r="B165" s="418"/>
      <c r="C165" s="342" t="s">
        <v>118</v>
      </c>
      <c r="D165" s="342" t="s">
        <v>383</v>
      </c>
      <c r="E165" s="346" t="s">
        <v>120</v>
      </c>
      <c r="F165" s="168"/>
    </row>
    <row r="166" spans="1:6" ht="24.6" customHeight="1">
      <c r="A166" s="419"/>
      <c r="B166" s="418"/>
      <c r="C166" s="342" t="s">
        <v>121</v>
      </c>
      <c r="D166" s="342" t="s">
        <v>384</v>
      </c>
      <c r="E166" s="346" t="s">
        <v>385</v>
      </c>
      <c r="F166" s="168"/>
    </row>
    <row r="167" spans="1:6" ht="24.6" customHeight="1">
      <c r="A167" s="419"/>
      <c r="B167" s="418"/>
      <c r="C167" s="342" t="s">
        <v>124</v>
      </c>
      <c r="D167" s="342" t="s">
        <v>386</v>
      </c>
      <c r="E167" s="346" t="s">
        <v>387</v>
      </c>
      <c r="F167" s="168"/>
    </row>
    <row r="168" spans="1:6" ht="24.6" customHeight="1">
      <c r="A168" s="419"/>
      <c r="B168" s="418"/>
      <c r="C168" s="342" t="s">
        <v>127</v>
      </c>
      <c r="D168" s="342" t="s">
        <v>388</v>
      </c>
      <c r="E168" s="346" t="s">
        <v>389</v>
      </c>
      <c r="F168" s="168"/>
    </row>
    <row r="169" spans="1:6" ht="24.6" customHeight="1">
      <c r="A169" s="419"/>
      <c r="B169" s="418"/>
      <c r="C169" s="342" t="s">
        <v>130</v>
      </c>
      <c r="D169" s="342" t="s">
        <v>390</v>
      </c>
      <c r="E169" s="345" t="s">
        <v>391</v>
      </c>
      <c r="F169" s="168"/>
    </row>
    <row r="170" spans="1:6" ht="24.6" customHeight="1">
      <c r="A170" s="419"/>
      <c r="B170" s="418"/>
      <c r="C170" s="342" t="s">
        <v>133</v>
      </c>
      <c r="D170" s="342" t="s">
        <v>392</v>
      </c>
      <c r="E170" s="345" t="s">
        <v>393</v>
      </c>
      <c r="F170" s="168"/>
    </row>
    <row r="171" spans="1:6" ht="24.6" customHeight="1">
      <c r="A171" s="419"/>
      <c r="B171" s="418"/>
      <c r="C171" s="342" t="s">
        <v>136</v>
      </c>
      <c r="D171" s="342" t="s">
        <v>394</v>
      </c>
      <c r="E171" s="345" t="s">
        <v>395</v>
      </c>
      <c r="F171" s="168"/>
    </row>
    <row r="172" spans="1:6" ht="24.6" customHeight="1">
      <c r="A172" s="419"/>
      <c r="B172" s="418"/>
      <c r="C172" s="342" t="s">
        <v>139</v>
      </c>
      <c r="D172" s="342" t="s">
        <v>396</v>
      </c>
      <c r="E172" s="346" t="s">
        <v>229</v>
      </c>
      <c r="F172" s="168"/>
    </row>
    <row r="173" spans="1:6" ht="24.6" customHeight="1">
      <c r="A173" s="419"/>
      <c r="B173" s="418"/>
      <c r="C173" s="342" t="s">
        <v>142</v>
      </c>
      <c r="D173" s="342" t="s">
        <v>397</v>
      </c>
      <c r="E173" s="346" t="s">
        <v>141</v>
      </c>
      <c r="F173" s="168">
        <v>90</v>
      </c>
    </row>
    <row r="174" spans="1:6" ht="24.6" customHeight="1">
      <c r="A174" s="419"/>
      <c r="B174" s="418"/>
      <c r="C174" s="342" t="s">
        <v>303</v>
      </c>
      <c r="D174" s="342" t="s">
        <v>398</v>
      </c>
      <c r="E174" s="346" t="s">
        <v>399</v>
      </c>
      <c r="F174" s="168">
        <v>20</v>
      </c>
    </row>
    <row r="175" spans="1:6" ht="24.6" customHeight="1">
      <c r="A175" s="419"/>
      <c r="B175" s="418" t="s">
        <v>400</v>
      </c>
      <c r="C175" s="342"/>
      <c r="D175" s="342" t="s">
        <v>401</v>
      </c>
      <c r="E175" s="345" t="s">
        <v>402</v>
      </c>
      <c r="F175" s="168">
        <f>SUM(F176:F181)</f>
        <v>10</v>
      </c>
    </row>
    <row r="176" spans="1:6" ht="24.6" customHeight="1">
      <c r="A176" s="419"/>
      <c r="B176" s="418"/>
      <c r="C176" s="342" t="s">
        <v>109</v>
      </c>
      <c r="D176" s="342" t="s">
        <v>403</v>
      </c>
      <c r="E176" s="345" t="s">
        <v>114</v>
      </c>
      <c r="F176" s="347"/>
    </row>
    <row r="177" spans="1:6" ht="24.6" customHeight="1">
      <c r="A177" s="419"/>
      <c r="B177" s="418"/>
      <c r="C177" s="342" t="s">
        <v>115</v>
      </c>
      <c r="D177" s="342" t="s">
        <v>404</v>
      </c>
      <c r="E177" s="345" t="s">
        <v>117</v>
      </c>
      <c r="F177" s="168"/>
    </row>
    <row r="178" spans="1:6" ht="24.6" customHeight="1">
      <c r="A178" s="419"/>
      <c r="B178" s="418"/>
      <c r="C178" s="342" t="s">
        <v>118</v>
      </c>
      <c r="D178" s="342" t="s">
        <v>405</v>
      </c>
      <c r="E178" s="346" t="s">
        <v>120</v>
      </c>
      <c r="F178" s="168"/>
    </row>
    <row r="179" spans="1:6" ht="24.6" customHeight="1">
      <c r="A179" s="419"/>
      <c r="B179" s="418"/>
      <c r="C179" s="342" t="s">
        <v>121</v>
      </c>
      <c r="D179" s="342" t="s">
        <v>406</v>
      </c>
      <c r="E179" s="346" t="s">
        <v>407</v>
      </c>
      <c r="F179" s="168"/>
    </row>
    <row r="180" spans="1:6" ht="24.6" customHeight="1">
      <c r="A180" s="419"/>
      <c r="B180" s="418"/>
      <c r="C180" s="342" t="s">
        <v>124</v>
      </c>
      <c r="D180" s="342" t="s">
        <v>408</v>
      </c>
      <c r="E180" s="346" t="s">
        <v>141</v>
      </c>
      <c r="F180" s="168"/>
    </row>
    <row r="181" spans="1:6" ht="24.6" customHeight="1">
      <c r="A181" s="419"/>
      <c r="B181" s="418"/>
      <c r="C181" s="342" t="s">
        <v>127</v>
      </c>
      <c r="D181" s="342" t="s">
        <v>409</v>
      </c>
      <c r="E181" s="222" t="s">
        <v>410</v>
      </c>
      <c r="F181" s="168">
        <v>10</v>
      </c>
    </row>
    <row r="182" spans="1:6" ht="24.6" customHeight="1">
      <c r="A182" s="419"/>
      <c r="B182" s="418" t="s">
        <v>411</v>
      </c>
      <c r="C182" s="342"/>
      <c r="D182" s="342" t="s">
        <v>412</v>
      </c>
      <c r="E182" s="345" t="s">
        <v>413</v>
      </c>
      <c r="F182" s="168">
        <f>SUM(F183:F188)</f>
        <v>10</v>
      </c>
    </row>
    <row r="183" spans="1:6" ht="24.6" customHeight="1">
      <c r="A183" s="419"/>
      <c r="B183" s="418"/>
      <c r="C183" s="342" t="s">
        <v>109</v>
      </c>
      <c r="D183" s="342" t="s">
        <v>414</v>
      </c>
      <c r="E183" s="345" t="s">
        <v>114</v>
      </c>
      <c r="F183" s="168"/>
    </row>
    <row r="184" spans="1:6" ht="24.6" customHeight="1">
      <c r="A184" s="419"/>
      <c r="B184" s="418"/>
      <c r="C184" s="342" t="s">
        <v>115</v>
      </c>
      <c r="D184" s="342" t="s">
        <v>415</v>
      </c>
      <c r="E184" s="345" t="s">
        <v>117</v>
      </c>
      <c r="F184" s="168"/>
    </row>
    <row r="185" spans="1:6" ht="24.6" customHeight="1">
      <c r="A185" s="419"/>
      <c r="B185" s="418"/>
      <c r="C185" s="342" t="s">
        <v>118</v>
      </c>
      <c r="D185" s="342" t="s">
        <v>416</v>
      </c>
      <c r="E185" s="346" t="s">
        <v>120</v>
      </c>
      <c r="F185" s="168"/>
    </row>
    <row r="186" spans="1:6" ht="24.6" customHeight="1">
      <c r="A186" s="419"/>
      <c r="B186" s="418"/>
      <c r="C186" s="342" t="s">
        <v>121</v>
      </c>
      <c r="D186" s="342" t="s">
        <v>417</v>
      </c>
      <c r="E186" s="346" t="s">
        <v>418</v>
      </c>
      <c r="F186" s="168"/>
    </row>
    <row r="187" spans="1:6" ht="24.6" customHeight="1">
      <c r="A187" s="419"/>
      <c r="B187" s="418"/>
      <c r="C187" s="342" t="s">
        <v>124</v>
      </c>
      <c r="D187" s="342" t="s">
        <v>419</v>
      </c>
      <c r="E187" s="346" t="s">
        <v>141</v>
      </c>
      <c r="F187" s="168"/>
    </row>
    <row r="188" spans="1:6" ht="24.6" customHeight="1">
      <c r="A188" s="419"/>
      <c r="B188" s="418"/>
      <c r="C188" s="342" t="s">
        <v>127</v>
      </c>
      <c r="D188" s="342" t="s">
        <v>420</v>
      </c>
      <c r="E188" s="345" t="s">
        <v>421</v>
      </c>
      <c r="F188" s="168">
        <v>10</v>
      </c>
    </row>
    <row r="189" spans="1:6" ht="24.6" customHeight="1">
      <c r="A189" s="419"/>
      <c r="B189" s="418" t="s">
        <v>422</v>
      </c>
      <c r="C189" s="342"/>
      <c r="D189" s="342" t="s">
        <v>423</v>
      </c>
      <c r="E189" s="345" t="s">
        <v>424</v>
      </c>
      <c r="F189" s="168">
        <f>SUM(F190:F197)</f>
        <v>29</v>
      </c>
    </row>
    <row r="190" spans="1:6" ht="24.6" customHeight="1">
      <c r="A190" s="419"/>
      <c r="B190" s="418"/>
      <c r="C190" s="342" t="s">
        <v>109</v>
      </c>
      <c r="D190" s="342" t="s">
        <v>425</v>
      </c>
      <c r="E190" s="345" t="s">
        <v>114</v>
      </c>
      <c r="F190" s="168"/>
    </row>
    <row r="191" spans="1:6" ht="24.6" customHeight="1">
      <c r="A191" s="419"/>
      <c r="B191" s="418"/>
      <c r="C191" s="342" t="s">
        <v>115</v>
      </c>
      <c r="D191" s="342" t="s">
        <v>426</v>
      </c>
      <c r="E191" s="346" t="s">
        <v>117</v>
      </c>
      <c r="F191" s="168"/>
    </row>
    <row r="192" spans="1:6" ht="24.6" customHeight="1">
      <c r="A192" s="419"/>
      <c r="B192" s="418"/>
      <c r="C192" s="342" t="s">
        <v>118</v>
      </c>
      <c r="D192" s="342" t="s">
        <v>427</v>
      </c>
      <c r="E192" s="346" t="s">
        <v>120</v>
      </c>
      <c r="F192" s="168"/>
    </row>
    <row r="193" spans="1:6" ht="24.6" customHeight="1">
      <c r="A193" s="419"/>
      <c r="B193" s="418"/>
      <c r="C193" s="342" t="s">
        <v>121</v>
      </c>
      <c r="D193" s="342" t="s">
        <v>428</v>
      </c>
      <c r="E193" s="346" t="s">
        <v>429</v>
      </c>
      <c r="F193" s="168"/>
    </row>
    <row r="194" spans="1:6" ht="24.6" customHeight="1">
      <c r="A194" s="419"/>
      <c r="B194" s="418"/>
      <c r="C194" s="342" t="s">
        <v>124</v>
      </c>
      <c r="D194" s="342" t="s">
        <v>430</v>
      </c>
      <c r="E194" s="222" t="s">
        <v>431</v>
      </c>
      <c r="F194" s="168"/>
    </row>
    <row r="195" spans="1:6" ht="24.6" customHeight="1">
      <c r="A195" s="419"/>
      <c r="B195" s="418"/>
      <c r="C195" s="342" t="s">
        <v>127</v>
      </c>
      <c r="D195" s="342" t="s">
        <v>432</v>
      </c>
      <c r="E195" s="345" t="s">
        <v>433</v>
      </c>
      <c r="F195" s="168">
        <v>29</v>
      </c>
    </row>
    <row r="196" spans="1:6" ht="24.6" customHeight="1">
      <c r="A196" s="419"/>
      <c r="B196" s="418"/>
      <c r="C196" s="342" t="s">
        <v>130</v>
      </c>
      <c r="D196" s="342" t="s">
        <v>434</v>
      </c>
      <c r="E196" s="345" t="s">
        <v>141</v>
      </c>
      <c r="F196" s="168"/>
    </row>
    <row r="197" spans="1:6" ht="24.6" customHeight="1">
      <c r="A197" s="419"/>
      <c r="B197" s="418"/>
      <c r="C197" s="342" t="s">
        <v>133</v>
      </c>
      <c r="D197" s="342" t="s">
        <v>435</v>
      </c>
      <c r="E197" s="345" t="s">
        <v>436</v>
      </c>
      <c r="F197" s="168"/>
    </row>
    <row r="198" spans="1:6" ht="24.6" customHeight="1">
      <c r="A198" s="419"/>
      <c r="B198" s="418" t="s">
        <v>437</v>
      </c>
      <c r="C198" s="342"/>
      <c r="D198" s="342" t="s">
        <v>438</v>
      </c>
      <c r="E198" s="346" t="s">
        <v>439</v>
      </c>
      <c r="F198" s="168">
        <f>SUM(F199:F203)</f>
        <v>150</v>
      </c>
    </row>
    <row r="199" spans="1:6" ht="24.6" customHeight="1">
      <c r="A199" s="419"/>
      <c r="B199" s="418"/>
      <c r="C199" s="342" t="s">
        <v>109</v>
      </c>
      <c r="D199" s="342" t="s">
        <v>440</v>
      </c>
      <c r="E199" s="346" t="s">
        <v>114</v>
      </c>
      <c r="F199" s="168"/>
    </row>
    <row r="200" spans="1:6" ht="24.6" customHeight="1">
      <c r="A200" s="419"/>
      <c r="B200" s="418"/>
      <c r="C200" s="342" t="s">
        <v>115</v>
      </c>
      <c r="D200" s="342" t="s">
        <v>441</v>
      </c>
      <c r="E200" s="346" t="s">
        <v>117</v>
      </c>
      <c r="F200" s="168"/>
    </row>
    <row r="201" spans="1:6" ht="24.6" customHeight="1">
      <c r="A201" s="419"/>
      <c r="B201" s="418"/>
      <c r="C201" s="342" t="s">
        <v>118</v>
      </c>
      <c r="D201" s="342" t="s">
        <v>442</v>
      </c>
      <c r="E201" s="345" t="s">
        <v>120</v>
      </c>
      <c r="F201" s="168"/>
    </row>
    <row r="202" spans="1:6" ht="24.6" customHeight="1">
      <c r="A202" s="419"/>
      <c r="B202" s="418"/>
      <c r="C202" s="342" t="s">
        <v>121</v>
      </c>
      <c r="D202" s="342" t="s">
        <v>443</v>
      </c>
      <c r="E202" s="345" t="s">
        <v>444</v>
      </c>
      <c r="F202" s="168">
        <v>150</v>
      </c>
    </row>
    <row r="203" spans="1:6" ht="24.6" customHeight="1">
      <c r="A203" s="419"/>
      <c r="B203" s="418"/>
      <c r="C203" s="342" t="s">
        <v>124</v>
      </c>
      <c r="D203" s="342" t="s">
        <v>445</v>
      </c>
      <c r="E203" s="345" t="s">
        <v>446</v>
      </c>
      <c r="F203" s="168"/>
    </row>
    <row r="204" spans="1:6" ht="24.6" customHeight="1">
      <c r="A204" s="419"/>
      <c r="B204" s="418" t="s">
        <v>447</v>
      </c>
      <c r="C204" s="342"/>
      <c r="D204" s="342" t="s">
        <v>448</v>
      </c>
      <c r="E204" s="346" t="s">
        <v>449</v>
      </c>
      <c r="F204" s="168">
        <f>SUM(F205:F210)</f>
        <v>130</v>
      </c>
    </row>
    <row r="205" spans="1:6" ht="24.6" customHeight="1">
      <c r="A205" s="419"/>
      <c r="B205" s="418"/>
      <c r="C205" s="342" t="s">
        <v>109</v>
      </c>
      <c r="D205" s="342" t="s">
        <v>450</v>
      </c>
      <c r="E205" s="346" t="s">
        <v>114</v>
      </c>
      <c r="F205" s="168">
        <v>110</v>
      </c>
    </row>
    <row r="206" spans="1:6" ht="24.6" customHeight="1">
      <c r="A206" s="419"/>
      <c r="B206" s="418"/>
      <c r="C206" s="342" t="s">
        <v>115</v>
      </c>
      <c r="D206" s="342" t="s">
        <v>451</v>
      </c>
      <c r="E206" s="346" t="s">
        <v>117</v>
      </c>
      <c r="F206" s="168"/>
    </row>
    <row r="207" spans="1:6" ht="24.6" customHeight="1">
      <c r="A207" s="419"/>
      <c r="B207" s="418"/>
      <c r="C207" s="342" t="s">
        <v>118</v>
      </c>
      <c r="D207" s="342" t="s">
        <v>452</v>
      </c>
      <c r="E207" s="222" t="s">
        <v>120</v>
      </c>
      <c r="F207" s="168"/>
    </row>
    <row r="208" spans="1:6" ht="24.6" customHeight="1">
      <c r="A208" s="419"/>
      <c r="B208" s="418"/>
      <c r="C208" s="342" t="s">
        <v>121</v>
      </c>
      <c r="D208" s="342" t="s">
        <v>453</v>
      </c>
      <c r="E208" s="345" t="s">
        <v>155</v>
      </c>
      <c r="F208" s="168"/>
    </row>
    <row r="209" spans="1:6" ht="24.6" customHeight="1">
      <c r="A209" s="419"/>
      <c r="B209" s="418"/>
      <c r="C209" s="342" t="s">
        <v>124</v>
      </c>
      <c r="D209" s="342" t="s">
        <v>454</v>
      </c>
      <c r="E209" s="345" t="s">
        <v>141</v>
      </c>
      <c r="F209" s="168"/>
    </row>
    <row r="210" spans="1:6" ht="24.6" customHeight="1">
      <c r="A210" s="419"/>
      <c r="B210" s="418"/>
      <c r="C210" s="342" t="s">
        <v>127</v>
      </c>
      <c r="D210" s="342" t="s">
        <v>455</v>
      </c>
      <c r="E210" s="345" t="s">
        <v>456</v>
      </c>
      <c r="F210" s="168">
        <v>20</v>
      </c>
    </row>
    <row r="211" spans="1:6" ht="24.6" customHeight="1">
      <c r="A211" s="419"/>
      <c r="B211" s="418" t="s">
        <v>457</v>
      </c>
      <c r="C211" s="342"/>
      <c r="D211" s="342" t="s">
        <v>458</v>
      </c>
      <c r="E211" s="346" t="s">
        <v>459</v>
      </c>
      <c r="F211" s="168">
        <f>SUM(F212:F218)</f>
        <v>364</v>
      </c>
    </row>
    <row r="212" spans="1:6" ht="24.6" customHeight="1">
      <c r="A212" s="419"/>
      <c r="B212" s="418"/>
      <c r="C212" s="342" t="s">
        <v>109</v>
      </c>
      <c r="D212" s="342" t="s">
        <v>460</v>
      </c>
      <c r="E212" s="346" t="s">
        <v>114</v>
      </c>
      <c r="F212" s="347">
        <v>260</v>
      </c>
    </row>
    <row r="213" spans="1:6" ht="24.6" customHeight="1">
      <c r="A213" s="419"/>
      <c r="B213" s="418"/>
      <c r="C213" s="342" t="s">
        <v>115</v>
      </c>
      <c r="D213" s="342" t="s">
        <v>461</v>
      </c>
      <c r="E213" s="346" t="s">
        <v>117</v>
      </c>
      <c r="F213" s="347">
        <v>10</v>
      </c>
    </row>
    <row r="214" spans="1:6" ht="24.6" customHeight="1">
      <c r="A214" s="419"/>
      <c r="B214" s="418"/>
      <c r="C214" s="342" t="s">
        <v>118</v>
      </c>
      <c r="D214" s="342" t="s">
        <v>462</v>
      </c>
      <c r="E214" s="345" t="s">
        <v>120</v>
      </c>
      <c r="F214" s="347">
        <v>0</v>
      </c>
    </row>
    <row r="215" spans="1:6" ht="24.6" customHeight="1">
      <c r="A215" s="419"/>
      <c r="B215" s="418"/>
      <c r="C215" s="342" t="s">
        <v>121</v>
      </c>
      <c r="D215" s="342" t="s">
        <v>463</v>
      </c>
      <c r="E215" s="345" t="s">
        <v>464</v>
      </c>
      <c r="F215" s="168">
        <v>0</v>
      </c>
    </row>
    <row r="216" spans="1:6" ht="24.6" customHeight="1">
      <c r="A216" s="419"/>
      <c r="B216" s="418"/>
      <c r="C216" s="342" t="s">
        <v>124</v>
      </c>
      <c r="D216" s="342" t="s">
        <v>465</v>
      </c>
      <c r="E216" s="345" t="s">
        <v>466</v>
      </c>
      <c r="F216" s="168">
        <v>0</v>
      </c>
    </row>
    <row r="217" spans="1:6" ht="24.6" customHeight="1">
      <c r="A217" s="419"/>
      <c r="B217" s="418"/>
      <c r="C217" s="342" t="s">
        <v>127</v>
      </c>
      <c r="D217" s="342" t="s">
        <v>467</v>
      </c>
      <c r="E217" s="346" t="s">
        <v>141</v>
      </c>
      <c r="F217" s="348">
        <v>44</v>
      </c>
    </row>
    <row r="218" spans="1:6" ht="24.6" customHeight="1">
      <c r="A218" s="419"/>
      <c r="B218" s="418"/>
      <c r="C218" s="342" t="s">
        <v>130</v>
      </c>
      <c r="D218" s="342" t="s">
        <v>468</v>
      </c>
      <c r="E218" s="346" t="s">
        <v>469</v>
      </c>
      <c r="F218" s="348">
        <v>50</v>
      </c>
    </row>
    <row r="219" spans="1:6" ht="24.6" customHeight="1">
      <c r="A219" s="419"/>
      <c r="B219" s="418" t="s">
        <v>470</v>
      </c>
      <c r="C219" s="342"/>
      <c r="D219" s="342" t="s">
        <v>471</v>
      </c>
      <c r="E219" s="346" t="s">
        <v>472</v>
      </c>
      <c r="F219" s="348">
        <f>SUM(F220:F225)</f>
        <v>2145</v>
      </c>
    </row>
    <row r="220" spans="1:6" ht="24.6" customHeight="1">
      <c r="A220" s="419"/>
      <c r="B220" s="418"/>
      <c r="C220" s="342" t="s">
        <v>109</v>
      </c>
      <c r="D220" s="342" t="s">
        <v>473</v>
      </c>
      <c r="E220" s="346" t="s">
        <v>114</v>
      </c>
      <c r="F220" s="348">
        <v>1850</v>
      </c>
    </row>
    <row r="221" spans="1:6" ht="24.6" customHeight="1">
      <c r="A221" s="419"/>
      <c r="B221" s="418"/>
      <c r="C221" s="342" t="s">
        <v>115</v>
      </c>
      <c r="D221" s="342" t="s">
        <v>474</v>
      </c>
      <c r="E221" s="345" t="s">
        <v>117</v>
      </c>
      <c r="F221" s="349"/>
    </row>
    <row r="222" spans="1:6" ht="24.6" customHeight="1">
      <c r="A222" s="419"/>
      <c r="B222" s="418"/>
      <c r="C222" s="342" t="s">
        <v>118</v>
      </c>
      <c r="D222" s="342" t="s">
        <v>475</v>
      </c>
      <c r="E222" s="345" t="s">
        <v>120</v>
      </c>
      <c r="F222" s="349"/>
    </row>
    <row r="223" spans="1:6" ht="24.6" customHeight="1">
      <c r="A223" s="419"/>
      <c r="B223" s="418"/>
      <c r="C223" s="342" t="s">
        <v>121</v>
      </c>
      <c r="D223" s="342" t="s">
        <v>476</v>
      </c>
      <c r="E223" s="345" t="s">
        <v>477</v>
      </c>
      <c r="F223" s="349"/>
    </row>
    <row r="224" spans="1:6" ht="24.6" customHeight="1">
      <c r="A224" s="419"/>
      <c r="B224" s="418"/>
      <c r="C224" s="342" t="s">
        <v>124</v>
      </c>
      <c r="D224" s="342" t="s">
        <v>478</v>
      </c>
      <c r="E224" s="346" t="s">
        <v>141</v>
      </c>
      <c r="F224" s="349">
        <v>9</v>
      </c>
    </row>
    <row r="225" spans="1:6" ht="24.6" customHeight="1">
      <c r="A225" s="419"/>
      <c r="B225" s="418"/>
      <c r="C225" s="342" t="s">
        <v>127</v>
      </c>
      <c r="D225" s="342" t="s">
        <v>479</v>
      </c>
      <c r="E225" s="346" t="s">
        <v>480</v>
      </c>
      <c r="F225" s="349">
        <v>286</v>
      </c>
    </row>
    <row r="226" spans="1:6" ht="24.6" customHeight="1">
      <c r="A226" s="419"/>
      <c r="B226" s="418" t="s">
        <v>481</v>
      </c>
      <c r="C226" s="342"/>
      <c r="D226" s="342" t="s">
        <v>482</v>
      </c>
      <c r="E226" s="346" t="s">
        <v>483</v>
      </c>
      <c r="F226" s="349">
        <f>SUM(F227:F231)</f>
        <v>300</v>
      </c>
    </row>
    <row r="227" spans="1:6" ht="24.6" customHeight="1">
      <c r="A227" s="419"/>
      <c r="B227" s="418"/>
      <c r="C227" s="342" t="s">
        <v>109</v>
      </c>
      <c r="D227" s="342" t="s">
        <v>484</v>
      </c>
      <c r="E227" s="345" t="s">
        <v>114</v>
      </c>
      <c r="F227" s="349">
        <v>300</v>
      </c>
    </row>
    <row r="228" spans="1:6" ht="24.6" customHeight="1">
      <c r="A228" s="419"/>
      <c r="B228" s="418"/>
      <c r="C228" s="342" t="s">
        <v>115</v>
      </c>
      <c r="D228" s="342" t="s">
        <v>485</v>
      </c>
      <c r="E228" s="345" t="s">
        <v>117</v>
      </c>
      <c r="F228" s="349"/>
    </row>
    <row r="229" spans="1:6" ht="24.6" customHeight="1">
      <c r="A229" s="419"/>
      <c r="B229" s="418"/>
      <c r="C229" s="342" t="s">
        <v>118</v>
      </c>
      <c r="D229" s="342" t="s">
        <v>486</v>
      </c>
      <c r="E229" s="345" t="s">
        <v>120</v>
      </c>
      <c r="F229" s="348"/>
    </row>
    <row r="230" spans="1:6" ht="24.6" customHeight="1">
      <c r="A230" s="419"/>
      <c r="B230" s="418"/>
      <c r="C230" s="342" t="s">
        <v>121</v>
      </c>
      <c r="D230" s="342" t="s">
        <v>487</v>
      </c>
      <c r="E230" s="346" t="s">
        <v>141</v>
      </c>
      <c r="F230" s="348"/>
    </row>
    <row r="231" spans="1:6" ht="24.6" customHeight="1">
      <c r="A231" s="419"/>
      <c r="B231" s="418"/>
      <c r="C231" s="342" t="s">
        <v>124</v>
      </c>
      <c r="D231" s="342" t="s">
        <v>488</v>
      </c>
      <c r="E231" s="346" t="s">
        <v>489</v>
      </c>
      <c r="F231" s="348"/>
    </row>
    <row r="232" spans="1:6" ht="24.6" customHeight="1">
      <c r="A232" s="419"/>
      <c r="B232" s="418" t="s">
        <v>490</v>
      </c>
      <c r="C232" s="342"/>
      <c r="D232" s="342" t="s">
        <v>491</v>
      </c>
      <c r="E232" s="346" t="s">
        <v>492</v>
      </c>
      <c r="F232" s="348">
        <f>SUM(F233:F237)</f>
        <v>271</v>
      </c>
    </row>
    <row r="233" spans="1:6" ht="24.6" customHeight="1">
      <c r="A233" s="419"/>
      <c r="B233" s="418"/>
      <c r="C233" s="342" t="s">
        <v>109</v>
      </c>
      <c r="D233" s="342" t="s">
        <v>493</v>
      </c>
      <c r="E233" s="222" t="s">
        <v>114</v>
      </c>
      <c r="F233" s="168">
        <v>240</v>
      </c>
    </row>
    <row r="234" spans="1:6" ht="24.6" customHeight="1">
      <c r="A234" s="419"/>
      <c r="B234" s="418"/>
      <c r="C234" s="342" t="s">
        <v>115</v>
      </c>
      <c r="D234" s="342" t="s">
        <v>494</v>
      </c>
      <c r="E234" s="345" t="s">
        <v>117</v>
      </c>
      <c r="F234" s="168"/>
    </row>
    <row r="235" spans="1:6" ht="24.6" customHeight="1">
      <c r="A235" s="419"/>
      <c r="B235" s="418"/>
      <c r="C235" s="342" t="s">
        <v>118</v>
      </c>
      <c r="D235" s="342" t="s">
        <v>495</v>
      </c>
      <c r="E235" s="345" t="s">
        <v>120</v>
      </c>
      <c r="F235" s="168"/>
    </row>
    <row r="236" spans="1:6" ht="24.6" customHeight="1">
      <c r="A236" s="419"/>
      <c r="B236" s="418"/>
      <c r="C236" s="342" t="s">
        <v>121</v>
      </c>
      <c r="D236" s="342" t="s">
        <v>496</v>
      </c>
      <c r="E236" s="345" t="s">
        <v>141</v>
      </c>
      <c r="F236" s="168">
        <v>31</v>
      </c>
    </row>
    <row r="237" spans="1:6" ht="24.6" customHeight="1">
      <c r="A237" s="419"/>
      <c r="B237" s="418"/>
      <c r="C237" s="342" t="s">
        <v>124</v>
      </c>
      <c r="D237" s="342" t="s">
        <v>497</v>
      </c>
      <c r="E237" s="346" t="s">
        <v>498</v>
      </c>
      <c r="F237" s="168">
        <v>0</v>
      </c>
    </row>
    <row r="238" spans="1:6" ht="24.6" customHeight="1">
      <c r="A238" s="419"/>
      <c r="B238" s="418" t="s">
        <v>499</v>
      </c>
      <c r="C238" s="342"/>
      <c r="D238" s="342" t="s">
        <v>500</v>
      </c>
      <c r="E238" s="346" t="s">
        <v>501</v>
      </c>
      <c r="F238" s="168">
        <f>SUM(F239:F243)</f>
        <v>220</v>
      </c>
    </row>
    <row r="239" spans="1:6" ht="24.6" customHeight="1">
      <c r="A239" s="419"/>
      <c r="B239" s="418"/>
      <c r="C239" s="342" t="s">
        <v>109</v>
      </c>
      <c r="D239" s="342" t="s">
        <v>502</v>
      </c>
      <c r="E239" s="346" t="s">
        <v>114</v>
      </c>
      <c r="F239" s="168">
        <v>220</v>
      </c>
    </row>
    <row r="240" spans="1:6" ht="24.6" customHeight="1">
      <c r="A240" s="419"/>
      <c r="B240" s="418"/>
      <c r="C240" s="342" t="s">
        <v>115</v>
      </c>
      <c r="D240" s="342" t="s">
        <v>503</v>
      </c>
      <c r="E240" s="345" t="s">
        <v>117</v>
      </c>
      <c r="F240" s="168"/>
    </row>
    <row r="241" spans="1:6" ht="24.6" customHeight="1">
      <c r="A241" s="419"/>
      <c r="B241" s="418"/>
      <c r="C241" s="342" t="s">
        <v>118</v>
      </c>
      <c r="D241" s="342" t="s">
        <v>504</v>
      </c>
      <c r="E241" s="345" t="s">
        <v>120</v>
      </c>
      <c r="F241" s="168"/>
    </row>
    <row r="242" spans="1:6" ht="24.6" customHeight="1">
      <c r="A242" s="419"/>
      <c r="B242" s="418"/>
      <c r="C242" s="342" t="s">
        <v>121</v>
      </c>
      <c r="D242" s="342" t="s">
        <v>505</v>
      </c>
      <c r="E242" s="345" t="s">
        <v>141</v>
      </c>
      <c r="F242" s="168"/>
    </row>
    <row r="243" spans="1:6" ht="24.6" customHeight="1">
      <c r="A243" s="419"/>
      <c r="B243" s="418"/>
      <c r="C243" s="342" t="s">
        <v>124</v>
      </c>
      <c r="D243" s="342" t="s">
        <v>506</v>
      </c>
      <c r="E243" s="346" t="s">
        <v>507</v>
      </c>
      <c r="F243" s="168"/>
    </row>
    <row r="244" spans="1:6" ht="24.6" customHeight="1">
      <c r="A244" s="419"/>
      <c r="B244" s="418" t="s">
        <v>508</v>
      </c>
      <c r="C244" s="342"/>
      <c r="D244" s="342" t="s">
        <v>509</v>
      </c>
      <c r="E244" s="346" t="s">
        <v>510</v>
      </c>
      <c r="F244" s="168">
        <f>SUM(F245:F249)</f>
        <v>0</v>
      </c>
    </row>
    <row r="245" spans="1:6" ht="24.6" customHeight="1">
      <c r="A245" s="419"/>
      <c r="B245" s="418"/>
      <c r="C245" s="342" t="s">
        <v>109</v>
      </c>
      <c r="D245" s="342" t="s">
        <v>511</v>
      </c>
      <c r="E245" s="346" t="s">
        <v>114</v>
      </c>
      <c r="F245" s="168"/>
    </row>
    <row r="246" spans="1:6" ht="24.6" customHeight="1">
      <c r="A246" s="419"/>
      <c r="B246" s="418"/>
      <c r="C246" s="342" t="s">
        <v>115</v>
      </c>
      <c r="D246" s="342" t="s">
        <v>512</v>
      </c>
      <c r="E246" s="222" t="s">
        <v>117</v>
      </c>
      <c r="F246" s="168"/>
    </row>
    <row r="247" spans="1:6" ht="24.6" customHeight="1">
      <c r="A247" s="419"/>
      <c r="B247" s="418"/>
      <c r="C247" s="342" t="s">
        <v>118</v>
      </c>
      <c r="D247" s="342" t="s">
        <v>513</v>
      </c>
      <c r="E247" s="345" t="s">
        <v>120</v>
      </c>
      <c r="F247" s="168"/>
    </row>
    <row r="248" spans="1:6" ht="24.6" customHeight="1">
      <c r="A248" s="419"/>
      <c r="B248" s="418"/>
      <c r="C248" s="342" t="s">
        <v>121</v>
      </c>
      <c r="D248" s="342" t="s">
        <v>514</v>
      </c>
      <c r="E248" s="345" t="s">
        <v>141</v>
      </c>
      <c r="F248" s="168"/>
    </row>
    <row r="249" spans="1:6" ht="24.6" customHeight="1">
      <c r="A249" s="419"/>
      <c r="B249" s="418"/>
      <c r="C249" s="342" t="s">
        <v>124</v>
      </c>
      <c r="D249" s="342" t="s">
        <v>515</v>
      </c>
      <c r="E249" s="345" t="s">
        <v>516</v>
      </c>
      <c r="F249" s="168"/>
    </row>
    <row r="250" spans="1:6" ht="24.6" customHeight="1">
      <c r="A250" s="419"/>
      <c r="B250" s="418" t="s">
        <v>517</v>
      </c>
      <c r="C250" s="342"/>
      <c r="D250" s="342" t="s">
        <v>518</v>
      </c>
      <c r="E250" s="346" t="s">
        <v>519</v>
      </c>
      <c r="F250" s="168">
        <f>SUM(F251:F255)</f>
        <v>95</v>
      </c>
    </row>
    <row r="251" spans="1:6" ht="24.6" customHeight="1">
      <c r="A251" s="419"/>
      <c r="B251" s="418"/>
      <c r="C251" s="342" t="s">
        <v>109</v>
      </c>
      <c r="D251" s="342" t="s">
        <v>520</v>
      </c>
      <c r="E251" s="346" t="s">
        <v>114</v>
      </c>
      <c r="F251" s="168"/>
    </row>
    <row r="252" spans="1:6" ht="24.6" customHeight="1">
      <c r="A252" s="419"/>
      <c r="B252" s="418"/>
      <c r="C252" s="342" t="s">
        <v>115</v>
      </c>
      <c r="D252" s="342" t="s">
        <v>521</v>
      </c>
      <c r="E252" s="346" t="s">
        <v>117</v>
      </c>
      <c r="F252" s="168"/>
    </row>
    <row r="253" spans="1:6" ht="24.6" customHeight="1">
      <c r="A253" s="419"/>
      <c r="B253" s="418"/>
      <c r="C253" s="342" t="s">
        <v>118</v>
      </c>
      <c r="D253" s="342" t="s">
        <v>522</v>
      </c>
      <c r="E253" s="345" t="s">
        <v>120</v>
      </c>
      <c r="F253" s="168"/>
    </row>
    <row r="254" spans="1:6" ht="24.6" customHeight="1">
      <c r="A254" s="419"/>
      <c r="B254" s="418"/>
      <c r="C254" s="342" t="s">
        <v>121</v>
      </c>
      <c r="D254" s="342" t="s">
        <v>523</v>
      </c>
      <c r="E254" s="345" t="s">
        <v>141</v>
      </c>
      <c r="F254" s="168">
        <v>95</v>
      </c>
    </row>
    <row r="255" spans="1:6" ht="24.6" customHeight="1">
      <c r="A255" s="419"/>
      <c r="B255" s="418"/>
      <c r="C255" s="342" t="s">
        <v>124</v>
      </c>
      <c r="D255" s="342" t="s">
        <v>524</v>
      </c>
      <c r="E255" s="345" t="s">
        <v>525</v>
      </c>
      <c r="F255" s="168"/>
    </row>
    <row r="256" spans="1:6" ht="24.6" customHeight="1">
      <c r="A256" s="419"/>
      <c r="B256" s="418" t="s">
        <v>526</v>
      </c>
      <c r="C256" s="342"/>
      <c r="D256" s="342" t="s">
        <v>527</v>
      </c>
      <c r="E256" s="346" t="s">
        <v>528</v>
      </c>
      <c r="F256" s="168">
        <f>SUM(F257:F258)</f>
        <v>0</v>
      </c>
    </row>
    <row r="257" spans="1:6" ht="24.6" customHeight="1">
      <c r="A257" s="419"/>
      <c r="B257" s="418"/>
      <c r="C257" s="342" t="s">
        <v>109</v>
      </c>
      <c r="D257" s="342" t="s">
        <v>529</v>
      </c>
      <c r="E257" s="346" t="s">
        <v>530</v>
      </c>
      <c r="F257" s="168"/>
    </row>
    <row r="258" spans="1:6" ht="24.6" customHeight="1">
      <c r="A258" s="419"/>
      <c r="B258" s="418"/>
      <c r="C258" s="342" t="s">
        <v>115</v>
      </c>
      <c r="D258" s="342" t="s">
        <v>531</v>
      </c>
      <c r="E258" s="346" t="s">
        <v>532</v>
      </c>
      <c r="F258" s="168"/>
    </row>
    <row r="259" spans="1:6" ht="24.6" customHeight="1">
      <c r="A259" s="419" t="s">
        <v>115</v>
      </c>
      <c r="B259" s="343"/>
      <c r="C259" s="342"/>
      <c r="D259" s="342" t="s">
        <v>115</v>
      </c>
      <c r="E259" s="222" t="s">
        <v>37</v>
      </c>
      <c r="F259" s="168">
        <f>F260+F261</f>
        <v>0</v>
      </c>
    </row>
    <row r="260" spans="1:6" ht="16.7" customHeight="1">
      <c r="A260" s="419"/>
      <c r="B260" s="418" t="s">
        <v>109</v>
      </c>
      <c r="C260" s="342"/>
      <c r="D260" s="342" t="s">
        <v>533</v>
      </c>
      <c r="E260" s="345" t="s">
        <v>534</v>
      </c>
      <c r="F260" s="168"/>
    </row>
    <row r="261" spans="1:6" ht="24.6" customHeight="1">
      <c r="A261" s="419"/>
      <c r="B261" s="418"/>
      <c r="C261" s="342"/>
      <c r="D261" s="342" t="s">
        <v>533</v>
      </c>
      <c r="E261" s="345" t="s">
        <v>535</v>
      </c>
      <c r="F261" s="168"/>
    </row>
    <row r="262" spans="1:6" ht="16.7" customHeight="1">
      <c r="A262" s="419"/>
      <c r="B262" s="418" t="s">
        <v>115</v>
      </c>
      <c r="C262" s="342"/>
      <c r="D262" s="342" t="s">
        <v>536</v>
      </c>
      <c r="E262" s="222" t="s">
        <v>38</v>
      </c>
      <c r="F262" s="168">
        <f>F263+F273</f>
        <v>270</v>
      </c>
    </row>
    <row r="263" spans="1:6" ht="24.6" customHeight="1">
      <c r="A263" s="419"/>
      <c r="B263" s="418"/>
      <c r="C263" s="342"/>
      <c r="D263" s="342" t="s">
        <v>536</v>
      </c>
      <c r="E263" s="346" t="s">
        <v>537</v>
      </c>
      <c r="F263" s="168">
        <f>SUM(F264:F272)</f>
        <v>270</v>
      </c>
    </row>
    <row r="264" spans="1:6" ht="24.6" customHeight="1">
      <c r="A264" s="419" t="s">
        <v>118</v>
      </c>
      <c r="B264" s="343"/>
      <c r="C264" s="342"/>
      <c r="D264" s="342" t="s">
        <v>118</v>
      </c>
      <c r="E264" s="346" t="s">
        <v>538</v>
      </c>
      <c r="F264" s="168"/>
    </row>
    <row r="265" spans="1:6" ht="24.6" customHeight="1">
      <c r="A265" s="419"/>
      <c r="B265" s="418" t="s">
        <v>109</v>
      </c>
      <c r="C265" s="342"/>
      <c r="D265" s="342" t="s">
        <v>539</v>
      </c>
      <c r="E265" s="345" t="s">
        <v>540</v>
      </c>
      <c r="F265" s="168"/>
    </row>
    <row r="266" spans="1:6" ht="24.6" customHeight="1">
      <c r="A266" s="419"/>
      <c r="B266" s="418"/>
      <c r="C266" s="342" t="s">
        <v>109</v>
      </c>
      <c r="D266" s="342" t="s">
        <v>541</v>
      </c>
      <c r="E266" s="345" t="s">
        <v>542</v>
      </c>
      <c r="F266" s="168"/>
    </row>
    <row r="267" spans="1:6" ht="24.6" customHeight="1">
      <c r="A267" s="419"/>
      <c r="B267" s="418"/>
      <c r="C267" s="342" t="s">
        <v>115</v>
      </c>
      <c r="D267" s="342" t="s">
        <v>543</v>
      </c>
      <c r="E267" s="345" t="s">
        <v>544</v>
      </c>
      <c r="F267" s="168"/>
    </row>
    <row r="268" spans="1:6" ht="24.6" customHeight="1">
      <c r="A268" s="419"/>
      <c r="B268" s="418"/>
      <c r="C268" s="342" t="s">
        <v>118</v>
      </c>
      <c r="D268" s="342" t="s">
        <v>545</v>
      </c>
      <c r="E268" s="346" t="s">
        <v>546</v>
      </c>
      <c r="F268" s="168"/>
    </row>
    <row r="269" spans="1:6" ht="24.6" customHeight="1">
      <c r="A269" s="419"/>
      <c r="B269" s="418"/>
      <c r="C269" s="342" t="s">
        <v>121</v>
      </c>
      <c r="D269" s="342" t="s">
        <v>547</v>
      </c>
      <c r="E269" s="346" t="s">
        <v>548</v>
      </c>
      <c r="F269" s="168"/>
    </row>
    <row r="270" spans="1:6" ht="24.6" customHeight="1">
      <c r="A270" s="419"/>
      <c r="B270" s="418"/>
      <c r="C270" s="342" t="s">
        <v>124</v>
      </c>
      <c r="D270" s="342" t="s">
        <v>549</v>
      </c>
      <c r="E270" s="346" t="s">
        <v>550</v>
      </c>
      <c r="F270" s="168">
        <v>270</v>
      </c>
    </row>
    <row r="271" spans="1:6" ht="24.6" customHeight="1">
      <c r="A271" s="419"/>
      <c r="B271" s="418"/>
      <c r="C271" s="342" t="s">
        <v>127</v>
      </c>
      <c r="D271" s="342" t="s">
        <v>551</v>
      </c>
      <c r="E271" s="350" t="s">
        <v>552</v>
      </c>
      <c r="F271" s="168"/>
    </row>
    <row r="272" spans="1:6" ht="24.6" customHeight="1">
      <c r="A272" s="419"/>
      <c r="B272" s="418"/>
      <c r="C272" s="342" t="s">
        <v>130</v>
      </c>
      <c r="D272" s="342" t="s">
        <v>553</v>
      </c>
      <c r="E272" s="346" t="s">
        <v>554</v>
      </c>
      <c r="F272" s="168"/>
    </row>
    <row r="273" spans="1:6" ht="24.6" customHeight="1">
      <c r="A273" s="419"/>
      <c r="B273" s="418"/>
      <c r="C273" s="342" t="s">
        <v>133</v>
      </c>
      <c r="D273" s="342" t="s">
        <v>555</v>
      </c>
      <c r="E273" s="346" t="s">
        <v>556</v>
      </c>
      <c r="F273" s="168"/>
    </row>
    <row r="274" spans="1:6" ht="16.7" customHeight="1">
      <c r="A274" s="419"/>
      <c r="B274" s="343" t="s">
        <v>115</v>
      </c>
      <c r="C274" s="342"/>
      <c r="D274" s="342" t="s">
        <v>557</v>
      </c>
      <c r="E274" s="222" t="s">
        <v>39</v>
      </c>
      <c r="F274" s="168">
        <f>F275+F285+F307+F314+F326+F335+F349+F358+F367+F375+F383+F392</f>
        <v>19770</v>
      </c>
    </row>
    <row r="275" spans="1:6" ht="24.6" customHeight="1">
      <c r="A275" s="419" t="s">
        <v>121</v>
      </c>
      <c r="B275" s="343"/>
      <c r="C275" s="342"/>
      <c r="D275" s="342" t="s">
        <v>121</v>
      </c>
      <c r="E275" s="345" t="s">
        <v>558</v>
      </c>
      <c r="F275" s="168">
        <f>SUM(F276:F284)</f>
        <v>773</v>
      </c>
    </row>
    <row r="276" spans="1:6" ht="24.6" customHeight="1">
      <c r="A276" s="419"/>
      <c r="B276" s="418" t="s">
        <v>109</v>
      </c>
      <c r="C276" s="342"/>
      <c r="D276" s="342" t="s">
        <v>559</v>
      </c>
      <c r="E276" s="345" t="s">
        <v>560</v>
      </c>
      <c r="F276" s="168"/>
    </row>
    <row r="277" spans="1:6" ht="24.6" customHeight="1">
      <c r="A277" s="419"/>
      <c r="B277" s="418"/>
      <c r="C277" s="342" t="s">
        <v>109</v>
      </c>
      <c r="D277" s="342" t="s">
        <v>561</v>
      </c>
      <c r="E277" s="345" t="s">
        <v>562</v>
      </c>
      <c r="F277" s="168"/>
    </row>
    <row r="278" spans="1:6" ht="24.6" customHeight="1">
      <c r="A278" s="419"/>
      <c r="B278" s="418"/>
      <c r="C278" s="342" t="s">
        <v>115</v>
      </c>
      <c r="D278" s="342" t="s">
        <v>563</v>
      </c>
      <c r="E278" s="346" t="s">
        <v>564</v>
      </c>
      <c r="F278" s="168">
        <v>710</v>
      </c>
    </row>
    <row r="279" spans="1:6" ht="24.6" customHeight="1">
      <c r="A279" s="419"/>
      <c r="B279" s="418"/>
      <c r="C279" s="342" t="s">
        <v>118</v>
      </c>
      <c r="D279" s="342" t="s">
        <v>565</v>
      </c>
      <c r="E279" s="346" t="s">
        <v>566</v>
      </c>
      <c r="F279" s="168">
        <v>63</v>
      </c>
    </row>
    <row r="280" spans="1:6" ht="24.6" customHeight="1">
      <c r="A280" s="419"/>
      <c r="B280" s="418"/>
      <c r="C280" s="342" t="s">
        <v>121</v>
      </c>
      <c r="D280" s="342" t="s">
        <v>567</v>
      </c>
      <c r="E280" s="346" t="s">
        <v>568</v>
      </c>
      <c r="F280" s="168"/>
    </row>
    <row r="281" spans="1:6" ht="24.6" customHeight="1">
      <c r="A281" s="419"/>
      <c r="B281" s="418"/>
      <c r="C281" s="342" t="s">
        <v>124</v>
      </c>
      <c r="D281" s="342" t="s">
        <v>569</v>
      </c>
      <c r="E281" s="345" t="s">
        <v>570</v>
      </c>
      <c r="F281" s="168"/>
    </row>
    <row r="282" spans="1:6" ht="24.6" customHeight="1">
      <c r="A282" s="419"/>
      <c r="B282" s="418"/>
      <c r="C282" s="342" t="s">
        <v>127</v>
      </c>
      <c r="D282" s="342" t="s">
        <v>571</v>
      </c>
      <c r="E282" s="345" t="s">
        <v>572</v>
      </c>
      <c r="F282" s="168"/>
    </row>
    <row r="283" spans="1:6" ht="24.6" customHeight="1">
      <c r="A283" s="419"/>
      <c r="B283" s="418"/>
      <c r="C283" s="342" t="s">
        <v>130</v>
      </c>
      <c r="D283" s="342" t="s">
        <v>573</v>
      </c>
      <c r="E283" s="345" t="s">
        <v>574</v>
      </c>
      <c r="F283" s="168"/>
    </row>
    <row r="284" spans="1:6" ht="24.6" customHeight="1">
      <c r="A284" s="419"/>
      <c r="B284" s="418"/>
      <c r="C284" s="342" t="s">
        <v>133</v>
      </c>
      <c r="D284" s="342" t="s">
        <v>575</v>
      </c>
      <c r="E284" s="346" t="s">
        <v>576</v>
      </c>
      <c r="F284" s="168"/>
    </row>
    <row r="285" spans="1:6" ht="24.6" customHeight="1">
      <c r="A285" s="419"/>
      <c r="B285" s="418"/>
      <c r="C285" s="342" t="s">
        <v>136</v>
      </c>
      <c r="D285" s="342" t="s">
        <v>577</v>
      </c>
      <c r="E285" s="346" t="s">
        <v>578</v>
      </c>
      <c r="F285" s="168">
        <f>SUM(F286:F306)</f>
        <v>14317</v>
      </c>
    </row>
    <row r="286" spans="1:6" ht="24.6" customHeight="1">
      <c r="A286" s="419"/>
      <c r="B286" s="418" t="s">
        <v>115</v>
      </c>
      <c r="C286" s="342"/>
      <c r="D286" s="342" t="s">
        <v>579</v>
      </c>
      <c r="E286" s="346" t="s">
        <v>114</v>
      </c>
      <c r="F286" s="168">
        <v>12025</v>
      </c>
    </row>
    <row r="287" spans="1:6" ht="24.6" customHeight="1">
      <c r="A287" s="419"/>
      <c r="B287" s="418"/>
      <c r="C287" s="342" t="s">
        <v>109</v>
      </c>
      <c r="D287" s="342" t="s">
        <v>580</v>
      </c>
      <c r="E287" s="222" t="s">
        <v>117</v>
      </c>
      <c r="F287" s="168">
        <v>100</v>
      </c>
    </row>
    <row r="288" spans="1:6" ht="24.6" customHeight="1">
      <c r="A288" s="419"/>
      <c r="B288" s="418"/>
      <c r="C288" s="342" t="s">
        <v>115</v>
      </c>
      <c r="D288" s="342" t="s">
        <v>581</v>
      </c>
      <c r="E288" s="345" t="s">
        <v>120</v>
      </c>
      <c r="F288" s="168">
        <v>0</v>
      </c>
    </row>
    <row r="289" spans="1:6" ht="24.6" customHeight="1">
      <c r="A289" s="419"/>
      <c r="B289" s="418"/>
      <c r="C289" s="342" t="s">
        <v>118</v>
      </c>
      <c r="D289" s="342" t="s">
        <v>582</v>
      </c>
      <c r="E289" s="345" t="s">
        <v>583</v>
      </c>
      <c r="F289" s="168">
        <v>500</v>
      </c>
    </row>
    <row r="290" spans="1:6" ht="24.6" customHeight="1">
      <c r="A290" s="419"/>
      <c r="B290" s="418"/>
      <c r="C290" s="342" t="s">
        <v>121</v>
      </c>
      <c r="D290" s="342" t="s">
        <v>584</v>
      </c>
      <c r="E290" s="345" t="s">
        <v>585</v>
      </c>
      <c r="F290" s="168">
        <v>0</v>
      </c>
    </row>
    <row r="291" spans="1:6" ht="24.6" customHeight="1">
      <c r="A291" s="419"/>
      <c r="B291" s="418"/>
      <c r="C291" s="342" t="s">
        <v>124</v>
      </c>
      <c r="D291" s="342" t="s">
        <v>586</v>
      </c>
      <c r="E291" s="346" t="s">
        <v>587</v>
      </c>
      <c r="F291" s="168">
        <v>0</v>
      </c>
    </row>
    <row r="292" spans="1:6" ht="24.6" customHeight="1">
      <c r="A292" s="419"/>
      <c r="B292" s="418"/>
      <c r="C292" s="342" t="s">
        <v>127</v>
      </c>
      <c r="D292" s="342" t="s">
        <v>588</v>
      </c>
      <c r="E292" s="346" t="s">
        <v>589</v>
      </c>
      <c r="F292" s="168">
        <v>0</v>
      </c>
    </row>
    <row r="293" spans="1:6" ht="24.6" customHeight="1">
      <c r="A293" s="419"/>
      <c r="B293" s="418"/>
      <c r="C293" s="342" t="s">
        <v>130</v>
      </c>
      <c r="D293" s="342" t="s">
        <v>590</v>
      </c>
      <c r="E293" s="346" t="s">
        <v>591</v>
      </c>
      <c r="F293" s="168">
        <v>45</v>
      </c>
    </row>
    <row r="294" spans="1:6" ht="24.6" customHeight="1">
      <c r="A294" s="419"/>
      <c r="B294" s="418"/>
      <c r="C294" s="342" t="s">
        <v>133</v>
      </c>
      <c r="D294" s="342" t="s">
        <v>592</v>
      </c>
      <c r="E294" s="345" t="s">
        <v>593</v>
      </c>
      <c r="F294" s="168">
        <v>0</v>
      </c>
    </row>
    <row r="295" spans="1:6" ht="24.6" customHeight="1">
      <c r="A295" s="419"/>
      <c r="B295" s="418"/>
      <c r="C295" s="342" t="s">
        <v>136</v>
      </c>
      <c r="D295" s="342" t="s">
        <v>594</v>
      </c>
      <c r="E295" s="345" t="s">
        <v>595</v>
      </c>
      <c r="F295" s="168">
        <v>0</v>
      </c>
    </row>
    <row r="296" spans="1:6" ht="24.6" customHeight="1">
      <c r="A296" s="419"/>
      <c r="B296" s="418"/>
      <c r="C296" s="342" t="s">
        <v>139</v>
      </c>
      <c r="D296" s="342" t="s">
        <v>596</v>
      </c>
      <c r="E296" s="345" t="s">
        <v>597</v>
      </c>
      <c r="F296" s="168">
        <v>45</v>
      </c>
    </row>
    <row r="297" spans="1:6" ht="24.6" customHeight="1">
      <c r="A297" s="419"/>
      <c r="B297" s="418"/>
      <c r="C297" s="342" t="s">
        <v>142</v>
      </c>
      <c r="D297" s="342" t="s">
        <v>598</v>
      </c>
      <c r="E297" s="346" t="s">
        <v>599</v>
      </c>
      <c r="F297" s="168">
        <v>100</v>
      </c>
    </row>
    <row r="298" spans="1:6" ht="24.6" customHeight="1">
      <c r="A298" s="419"/>
      <c r="B298" s="418"/>
      <c r="C298" s="342" t="s">
        <v>303</v>
      </c>
      <c r="D298" s="342" t="s">
        <v>600</v>
      </c>
      <c r="E298" s="346" t="s">
        <v>601</v>
      </c>
      <c r="F298" s="168">
        <v>0</v>
      </c>
    </row>
    <row r="299" spans="1:6" ht="24.6" customHeight="1">
      <c r="A299" s="419"/>
      <c r="B299" s="418"/>
      <c r="C299" s="342" t="s">
        <v>306</v>
      </c>
      <c r="D299" s="342" t="s">
        <v>602</v>
      </c>
      <c r="E299" s="346" t="s">
        <v>603</v>
      </c>
      <c r="F299" s="168">
        <v>0</v>
      </c>
    </row>
    <row r="300" spans="1:6" ht="24.6" customHeight="1">
      <c r="A300" s="419"/>
      <c r="B300" s="418"/>
      <c r="C300" s="342" t="s">
        <v>308</v>
      </c>
      <c r="D300" s="342" t="s">
        <v>604</v>
      </c>
      <c r="E300" s="222" t="s">
        <v>605</v>
      </c>
      <c r="F300" s="168">
        <v>0</v>
      </c>
    </row>
    <row r="301" spans="1:6" ht="24.6" customHeight="1">
      <c r="A301" s="419"/>
      <c r="B301" s="418"/>
      <c r="C301" s="342" t="s">
        <v>378</v>
      </c>
      <c r="D301" s="342" t="s">
        <v>606</v>
      </c>
      <c r="E301" s="345" t="s">
        <v>607</v>
      </c>
      <c r="F301" s="168">
        <v>0</v>
      </c>
    </row>
    <row r="302" spans="1:6" ht="24.6" customHeight="1">
      <c r="A302" s="419"/>
      <c r="B302" s="418"/>
      <c r="C302" s="342" t="s">
        <v>400</v>
      </c>
      <c r="D302" s="342" t="s">
        <v>608</v>
      </c>
      <c r="E302" s="345" t="s">
        <v>609</v>
      </c>
      <c r="F302" s="168">
        <v>366</v>
      </c>
    </row>
    <row r="303" spans="1:6" ht="24.6" customHeight="1">
      <c r="A303" s="419"/>
      <c r="B303" s="418"/>
      <c r="C303" s="342" t="s">
        <v>411</v>
      </c>
      <c r="D303" s="342" t="s">
        <v>610</v>
      </c>
      <c r="E303" s="345" t="s">
        <v>611</v>
      </c>
      <c r="F303" s="168">
        <v>0</v>
      </c>
    </row>
    <row r="304" spans="1:6" ht="24.6" customHeight="1">
      <c r="A304" s="419"/>
      <c r="B304" s="418"/>
      <c r="C304" s="342" t="s">
        <v>422</v>
      </c>
      <c r="D304" s="342" t="s">
        <v>612</v>
      </c>
      <c r="E304" s="346" t="s">
        <v>229</v>
      </c>
      <c r="F304" s="168">
        <v>0</v>
      </c>
    </row>
    <row r="305" spans="1:6" ht="24.6" customHeight="1">
      <c r="A305" s="419"/>
      <c r="B305" s="418"/>
      <c r="C305" s="342" t="s">
        <v>437</v>
      </c>
      <c r="D305" s="342" t="s">
        <v>613</v>
      </c>
      <c r="E305" s="346" t="s">
        <v>141</v>
      </c>
      <c r="F305" s="168">
        <v>136</v>
      </c>
    </row>
    <row r="306" spans="1:6" ht="24.6" customHeight="1">
      <c r="A306" s="419"/>
      <c r="B306" s="418"/>
      <c r="C306" s="342" t="s">
        <v>447</v>
      </c>
      <c r="D306" s="342" t="s">
        <v>614</v>
      </c>
      <c r="E306" s="346" t="s">
        <v>615</v>
      </c>
      <c r="F306" s="168">
        <v>1000</v>
      </c>
    </row>
    <row r="307" spans="1:6" ht="24.6" customHeight="1">
      <c r="A307" s="419"/>
      <c r="B307" s="418"/>
      <c r="C307" s="342" t="s">
        <v>457</v>
      </c>
      <c r="D307" s="342" t="s">
        <v>616</v>
      </c>
      <c r="E307" s="345" t="s">
        <v>617</v>
      </c>
      <c r="F307" s="168">
        <f>SUM(F308:F313)</f>
        <v>0</v>
      </c>
    </row>
    <row r="308" spans="1:6" ht="24.6" customHeight="1">
      <c r="A308" s="419"/>
      <c r="B308" s="418" t="s">
        <v>118</v>
      </c>
      <c r="C308" s="342"/>
      <c r="D308" s="342" t="s">
        <v>618</v>
      </c>
      <c r="E308" s="345" t="s">
        <v>114</v>
      </c>
      <c r="F308" s="168"/>
    </row>
    <row r="309" spans="1:6" ht="24.6" customHeight="1">
      <c r="A309" s="419"/>
      <c r="B309" s="418"/>
      <c r="C309" s="342" t="s">
        <v>109</v>
      </c>
      <c r="D309" s="342" t="s">
        <v>619</v>
      </c>
      <c r="E309" s="345" t="s">
        <v>117</v>
      </c>
      <c r="F309" s="168"/>
    </row>
    <row r="310" spans="1:6" ht="24.6" customHeight="1">
      <c r="A310" s="419"/>
      <c r="B310" s="418"/>
      <c r="C310" s="342" t="s">
        <v>115</v>
      </c>
      <c r="D310" s="342" t="s">
        <v>620</v>
      </c>
      <c r="E310" s="346" t="s">
        <v>120</v>
      </c>
      <c r="F310" s="168"/>
    </row>
    <row r="311" spans="1:6" ht="24.6" customHeight="1">
      <c r="A311" s="419"/>
      <c r="B311" s="418"/>
      <c r="C311" s="342" t="s">
        <v>118</v>
      </c>
      <c r="D311" s="342" t="s">
        <v>621</v>
      </c>
      <c r="E311" s="346" t="s">
        <v>622</v>
      </c>
      <c r="F311" s="168"/>
    </row>
    <row r="312" spans="1:6" ht="24.6" customHeight="1">
      <c r="A312" s="419"/>
      <c r="B312" s="418"/>
      <c r="C312" s="342" t="s">
        <v>121</v>
      </c>
      <c r="D312" s="342" t="s">
        <v>623</v>
      </c>
      <c r="E312" s="346" t="s">
        <v>141</v>
      </c>
      <c r="F312" s="168"/>
    </row>
    <row r="313" spans="1:6" ht="24.6" customHeight="1">
      <c r="A313" s="419"/>
      <c r="B313" s="418"/>
      <c r="C313" s="342" t="s">
        <v>124</v>
      </c>
      <c r="D313" s="342" t="s">
        <v>624</v>
      </c>
      <c r="E313" s="222" t="s">
        <v>625</v>
      </c>
      <c r="F313" s="168"/>
    </row>
    <row r="314" spans="1:6" ht="24.6" customHeight="1">
      <c r="A314" s="419"/>
      <c r="B314" s="418"/>
      <c r="C314" s="342" t="s">
        <v>127</v>
      </c>
      <c r="D314" s="342" t="s">
        <v>626</v>
      </c>
      <c r="E314" s="345" t="s">
        <v>627</v>
      </c>
      <c r="F314" s="168">
        <f>SUM(F315:F325)</f>
        <v>1531</v>
      </c>
    </row>
    <row r="315" spans="1:6" ht="24.6" customHeight="1">
      <c r="A315" s="419"/>
      <c r="B315" s="418" t="s">
        <v>121</v>
      </c>
      <c r="C315" s="342"/>
      <c r="D315" s="342" t="s">
        <v>628</v>
      </c>
      <c r="E315" s="345" t="s">
        <v>114</v>
      </c>
      <c r="F315" s="168">
        <v>1375</v>
      </c>
    </row>
    <row r="316" spans="1:6" ht="24.6" customHeight="1">
      <c r="A316" s="419"/>
      <c r="B316" s="418"/>
      <c r="C316" s="342" t="s">
        <v>109</v>
      </c>
      <c r="D316" s="342" t="s">
        <v>629</v>
      </c>
      <c r="E316" s="345" t="s">
        <v>117</v>
      </c>
      <c r="F316" s="168">
        <v>50</v>
      </c>
    </row>
    <row r="317" spans="1:6" ht="24.6" customHeight="1">
      <c r="A317" s="419"/>
      <c r="B317" s="418"/>
      <c r="C317" s="342" t="s">
        <v>115</v>
      </c>
      <c r="D317" s="342" t="s">
        <v>630</v>
      </c>
      <c r="E317" s="346" t="s">
        <v>120</v>
      </c>
      <c r="F317" s="168">
        <v>0</v>
      </c>
    </row>
    <row r="318" spans="1:6" ht="24.6" customHeight="1">
      <c r="A318" s="419"/>
      <c r="B318" s="418"/>
      <c r="C318" s="342" t="s">
        <v>118</v>
      </c>
      <c r="D318" s="342" t="s">
        <v>631</v>
      </c>
      <c r="E318" s="346" t="s">
        <v>632</v>
      </c>
      <c r="F318" s="168">
        <v>0</v>
      </c>
    </row>
    <row r="319" spans="1:6" ht="24.6" customHeight="1">
      <c r="A319" s="419"/>
      <c r="B319" s="418"/>
      <c r="C319" s="342" t="s">
        <v>121</v>
      </c>
      <c r="D319" s="342" t="s">
        <v>633</v>
      </c>
      <c r="E319" s="346" t="s">
        <v>634</v>
      </c>
      <c r="F319" s="168">
        <v>0</v>
      </c>
    </row>
    <row r="320" spans="1:6" ht="24.6" customHeight="1">
      <c r="A320" s="419"/>
      <c r="B320" s="418"/>
      <c r="C320" s="342" t="s">
        <v>124</v>
      </c>
      <c r="D320" s="342" t="s">
        <v>635</v>
      </c>
      <c r="E320" s="345" t="s">
        <v>636</v>
      </c>
      <c r="F320" s="168">
        <v>0</v>
      </c>
    </row>
    <row r="321" spans="1:6" ht="24.6" customHeight="1">
      <c r="A321" s="419"/>
      <c r="B321" s="418"/>
      <c r="C321" s="342" t="s">
        <v>127</v>
      </c>
      <c r="D321" s="342" t="s">
        <v>637</v>
      </c>
      <c r="E321" s="345" t="s">
        <v>638</v>
      </c>
      <c r="F321" s="168">
        <v>0</v>
      </c>
    </row>
    <row r="322" spans="1:6" ht="24.6" customHeight="1">
      <c r="A322" s="419"/>
      <c r="B322" s="418"/>
      <c r="C322" s="342" t="s">
        <v>130</v>
      </c>
      <c r="D322" s="342" t="s">
        <v>639</v>
      </c>
      <c r="E322" s="345" t="s">
        <v>640</v>
      </c>
      <c r="F322" s="168">
        <v>0</v>
      </c>
    </row>
    <row r="323" spans="1:6" ht="24.6" customHeight="1">
      <c r="A323" s="419"/>
      <c r="B323" s="418"/>
      <c r="C323" s="342" t="s">
        <v>133</v>
      </c>
      <c r="D323" s="342" t="s">
        <v>641</v>
      </c>
      <c r="E323" s="346" t="s">
        <v>642</v>
      </c>
      <c r="F323" s="168">
        <v>0</v>
      </c>
    </row>
    <row r="324" spans="1:6" ht="24.6" customHeight="1">
      <c r="A324" s="419"/>
      <c r="B324" s="418"/>
      <c r="C324" s="342" t="s">
        <v>136</v>
      </c>
      <c r="D324" s="342" t="s">
        <v>643</v>
      </c>
      <c r="E324" s="346" t="s">
        <v>141</v>
      </c>
      <c r="F324" s="168">
        <v>0</v>
      </c>
    </row>
    <row r="325" spans="1:6" ht="24.6" customHeight="1">
      <c r="A325" s="419"/>
      <c r="B325" s="418"/>
      <c r="C325" s="342" t="s">
        <v>139</v>
      </c>
      <c r="D325" s="342" t="s">
        <v>644</v>
      </c>
      <c r="E325" s="346" t="s">
        <v>645</v>
      </c>
      <c r="F325" s="168">
        <v>106</v>
      </c>
    </row>
    <row r="326" spans="1:6" ht="24.6" customHeight="1">
      <c r="A326" s="419"/>
      <c r="B326" s="418"/>
      <c r="C326" s="342" t="s">
        <v>142</v>
      </c>
      <c r="D326" s="342" t="s">
        <v>646</v>
      </c>
      <c r="E326" s="222" t="s">
        <v>647</v>
      </c>
      <c r="F326" s="168">
        <f>SUM(F327:F334)</f>
        <v>1920</v>
      </c>
    </row>
    <row r="327" spans="1:6" ht="24.6" customHeight="1">
      <c r="A327" s="419"/>
      <c r="B327" s="418" t="s">
        <v>124</v>
      </c>
      <c r="C327" s="342"/>
      <c r="D327" s="342" t="s">
        <v>648</v>
      </c>
      <c r="E327" s="345" t="s">
        <v>114</v>
      </c>
      <c r="F327" s="168">
        <v>1550</v>
      </c>
    </row>
    <row r="328" spans="1:6" ht="24.6" customHeight="1">
      <c r="A328" s="419"/>
      <c r="B328" s="418"/>
      <c r="C328" s="342" t="s">
        <v>109</v>
      </c>
      <c r="D328" s="342" t="s">
        <v>649</v>
      </c>
      <c r="E328" s="345" t="s">
        <v>117</v>
      </c>
      <c r="F328" s="168">
        <v>50</v>
      </c>
    </row>
    <row r="329" spans="1:6" ht="24.6" customHeight="1">
      <c r="A329" s="419"/>
      <c r="B329" s="418"/>
      <c r="C329" s="342" t="s">
        <v>115</v>
      </c>
      <c r="D329" s="342" t="s">
        <v>650</v>
      </c>
      <c r="E329" s="345" t="s">
        <v>120</v>
      </c>
      <c r="F329" s="168">
        <v>0</v>
      </c>
    </row>
    <row r="330" spans="1:6" ht="24.6" customHeight="1">
      <c r="A330" s="419"/>
      <c r="B330" s="418"/>
      <c r="C330" s="342" t="s">
        <v>118</v>
      </c>
      <c r="D330" s="342" t="s">
        <v>651</v>
      </c>
      <c r="E330" s="346" t="s">
        <v>652</v>
      </c>
      <c r="F330" s="168">
        <v>0</v>
      </c>
    </row>
    <row r="331" spans="1:6" ht="24.6" customHeight="1">
      <c r="A331" s="419"/>
      <c r="B331" s="418"/>
      <c r="C331" s="342" t="s">
        <v>121</v>
      </c>
      <c r="D331" s="342" t="s">
        <v>653</v>
      </c>
      <c r="E331" s="346" t="s">
        <v>654</v>
      </c>
      <c r="F331" s="168">
        <v>0</v>
      </c>
    </row>
    <row r="332" spans="1:6" ht="24.6" customHeight="1">
      <c r="A332" s="419"/>
      <c r="B332" s="418"/>
      <c r="C332" s="342" t="s">
        <v>124</v>
      </c>
      <c r="D332" s="342" t="s">
        <v>655</v>
      </c>
      <c r="E332" s="346" t="s">
        <v>656</v>
      </c>
      <c r="F332" s="168">
        <v>0</v>
      </c>
    </row>
    <row r="333" spans="1:6" ht="24.6" customHeight="1">
      <c r="A333" s="419"/>
      <c r="B333" s="418"/>
      <c r="C333" s="342" t="s">
        <v>127</v>
      </c>
      <c r="D333" s="342" t="s">
        <v>657</v>
      </c>
      <c r="E333" s="345" t="s">
        <v>141</v>
      </c>
      <c r="F333" s="168">
        <v>0</v>
      </c>
    </row>
    <row r="334" spans="1:6" ht="24.6" customHeight="1">
      <c r="A334" s="419"/>
      <c r="B334" s="418"/>
      <c r="C334" s="342" t="s">
        <v>130</v>
      </c>
      <c r="D334" s="342" t="s">
        <v>658</v>
      </c>
      <c r="E334" s="345" t="s">
        <v>659</v>
      </c>
      <c r="F334" s="168">
        <v>320</v>
      </c>
    </row>
    <row r="335" spans="1:6" ht="24.6" customHeight="1">
      <c r="A335" s="419"/>
      <c r="B335" s="418"/>
      <c r="C335" s="342" t="s">
        <v>133</v>
      </c>
      <c r="D335" s="342" t="s">
        <v>660</v>
      </c>
      <c r="E335" s="345" t="s">
        <v>661</v>
      </c>
      <c r="F335" s="168">
        <f>SUM(F336:F348)</f>
        <v>1013</v>
      </c>
    </row>
    <row r="336" spans="1:6" ht="24.6" customHeight="1">
      <c r="A336" s="419"/>
      <c r="B336" s="418" t="s">
        <v>127</v>
      </c>
      <c r="C336" s="342"/>
      <c r="D336" s="342" t="s">
        <v>662</v>
      </c>
      <c r="E336" s="346" t="s">
        <v>114</v>
      </c>
      <c r="F336" s="168">
        <v>900</v>
      </c>
    </row>
    <row r="337" spans="1:6" ht="24.6" customHeight="1">
      <c r="A337" s="419"/>
      <c r="B337" s="418"/>
      <c r="C337" s="342" t="s">
        <v>109</v>
      </c>
      <c r="D337" s="342" t="s">
        <v>663</v>
      </c>
      <c r="E337" s="346" t="s">
        <v>117</v>
      </c>
      <c r="F337" s="168">
        <v>35</v>
      </c>
    </row>
    <row r="338" spans="1:6" ht="24.6" customHeight="1">
      <c r="A338" s="419"/>
      <c r="B338" s="418"/>
      <c r="C338" s="342" t="s">
        <v>115</v>
      </c>
      <c r="D338" s="342" t="s">
        <v>664</v>
      </c>
      <c r="E338" s="346" t="s">
        <v>120</v>
      </c>
      <c r="F338" s="168">
        <v>0</v>
      </c>
    </row>
    <row r="339" spans="1:6" ht="24.6" customHeight="1">
      <c r="A339" s="419"/>
      <c r="B339" s="418"/>
      <c r="C339" s="342" t="s">
        <v>118</v>
      </c>
      <c r="D339" s="342" t="s">
        <v>665</v>
      </c>
      <c r="E339" s="222" t="s">
        <v>666</v>
      </c>
      <c r="F339" s="168">
        <v>0</v>
      </c>
    </row>
    <row r="340" spans="1:6" ht="24.6" customHeight="1">
      <c r="A340" s="419"/>
      <c r="B340" s="418"/>
      <c r="C340" s="342" t="s">
        <v>121</v>
      </c>
      <c r="D340" s="342" t="s">
        <v>667</v>
      </c>
      <c r="E340" s="345" t="s">
        <v>668</v>
      </c>
      <c r="F340" s="168">
        <v>0</v>
      </c>
    </row>
    <row r="341" spans="1:6" ht="24.6" customHeight="1">
      <c r="A341" s="419"/>
      <c r="B341" s="418"/>
      <c r="C341" s="342" t="s">
        <v>124</v>
      </c>
      <c r="D341" s="342" t="s">
        <v>669</v>
      </c>
      <c r="E341" s="345" t="s">
        <v>670</v>
      </c>
      <c r="F341" s="168">
        <v>0</v>
      </c>
    </row>
    <row r="342" spans="1:6" ht="24.6" customHeight="1">
      <c r="A342" s="419"/>
      <c r="B342" s="418"/>
      <c r="C342" s="342" t="s">
        <v>127</v>
      </c>
      <c r="D342" s="342" t="s">
        <v>671</v>
      </c>
      <c r="E342" s="345" t="s">
        <v>672</v>
      </c>
      <c r="F342" s="168">
        <v>14</v>
      </c>
    </row>
    <row r="343" spans="1:6" ht="24.6" customHeight="1">
      <c r="A343" s="419"/>
      <c r="B343" s="418"/>
      <c r="C343" s="342" t="s">
        <v>130</v>
      </c>
      <c r="D343" s="342" t="s">
        <v>673</v>
      </c>
      <c r="E343" s="346" t="s">
        <v>674</v>
      </c>
      <c r="F343" s="168">
        <v>0</v>
      </c>
    </row>
    <row r="344" spans="1:6" ht="24.6" customHeight="1">
      <c r="A344" s="419"/>
      <c r="B344" s="418"/>
      <c r="C344" s="342" t="s">
        <v>133</v>
      </c>
      <c r="D344" s="342" t="s">
        <v>675</v>
      </c>
      <c r="E344" s="346" t="s">
        <v>676</v>
      </c>
      <c r="F344" s="168">
        <v>0</v>
      </c>
    </row>
    <row r="345" spans="1:6" ht="24.6" customHeight="1">
      <c r="A345" s="419"/>
      <c r="B345" s="418"/>
      <c r="C345" s="342" t="s">
        <v>136</v>
      </c>
      <c r="D345" s="342" t="s">
        <v>677</v>
      </c>
      <c r="E345" s="346" t="s">
        <v>678</v>
      </c>
      <c r="F345" s="168">
        <v>30</v>
      </c>
    </row>
    <row r="346" spans="1:6" ht="24.6" customHeight="1">
      <c r="A346" s="419"/>
      <c r="B346" s="418"/>
      <c r="C346" s="342" t="s">
        <v>139</v>
      </c>
      <c r="D346" s="342" t="s">
        <v>679</v>
      </c>
      <c r="E346" s="346" t="s">
        <v>680</v>
      </c>
      <c r="F346" s="168">
        <v>0</v>
      </c>
    </row>
    <row r="347" spans="1:6" ht="24.6" customHeight="1">
      <c r="A347" s="419"/>
      <c r="B347" s="418"/>
      <c r="C347" s="342" t="s">
        <v>142</v>
      </c>
      <c r="D347" s="342" t="s">
        <v>681</v>
      </c>
      <c r="E347" s="346" t="s">
        <v>141</v>
      </c>
      <c r="F347" s="168">
        <v>34</v>
      </c>
    </row>
    <row r="348" spans="1:6" ht="24.6" customHeight="1">
      <c r="A348" s="419"/>
      <c r="B348" s="418"/>
      <c r="C348" s="342" t="s">
        <v>303</v>
      </c>
      <c r="D348" s="342" t="s">
        <v>682</v>
      </c>
      <c r="E348" s="345" t="s">
        <v>683</v>
      </c>
      <c r="F348" s="168">
        <v>0</v>
      </c>
    </row>
    <row r="349" spans="1:6" ht="24.6" customHeight="1">
      <c r="A349" s="419"/>
      <c r="B349" s="418"/>
      <c r="C349" s="342" t="s">
        <v>306</v>
      </c>
      <c r="D349" s="342" t="s">
        <v>684</v>
      </c>
      <c r="E349" s="345" t="s">
        <v>685</v>
      </c>
      <c r="F349" s="168">
        <f>SUM(F350:F357)</f>
        <v>0</v>
      </c>
    </row>
    <row r="350" spans="1:6" ht="24.6" customHeight="1">
      <c r="A350" s="419"/>
      <c r="B350" s="418" t="s">
        <v>130</v>
      </c>
      <c r="C350" s="342"/>
      <c r="D350" s="342" t="s">
        <v>686</v>
      </c>
      <c r="E350" s="345" t="s">
        <v>114</v>
      </c>
      <c r="F350" s="168"/>
    </row>
    <row r="351" spans="1:6" ht="24.6" customHeight="1">
      <c r="A351" s="419"/>
      <c r="B351" s="418"/>
      <c r="C351" s="342" t="s">
        <v>109</v>
      </c>
      <c r="D351" s="342" t="s">
        <v>687</v>
      </c>
      <c r="E351" s="346" t="s">
        <v>117</v>
      </c>
      <c r="F351" s="168"/>
    </row>
    <row r="352" spans="1:6" ht="24.6" customHeight="1">
      <c r="A352" s="419"/>
      <c r="B352" s="418"/>
      <c r="C352" s="342" t="s">
        <v>115</v>
      </c>
      <c r="D352" s="342" t="s">
        <v>688</v>
      </c>
      <c r="E352" s="346" t="s">
        <v>120</v>
      </c>
      <c r="F352" s="168"/>
    </row>
    <row r="353" spans="1:6" ht="24.6" customHeight="1">
      <c r="A353" s="419"/>
      <c r="B353" s="418"/>
      <c r="C353" s="342" t="s">
        <v>118</v>
      </c>
      <c r="D353" s="342" t="s">
        <v>689</v>
      </c>
      <c r="E353" s="346" t="s">
        <v>690</v>
      </c>
      <c r="F353" s="168"/>
    </row>
    <row r="354" spans="1:6" ht="24.6" customHeight="1">
      <c r="A354" s="419"/>
      <c r="B354" s="418"/>
      <c r="C354" s="342" t="s">
        <v>121</v>
      </c>
      <c r="D354" s="342" t="s">
        <v>691</v>
      </c>
      <c r="E354" s="222" t="s">
        <v>692</v>
      </c>
      <c r="F354" s="168"/>
    </row>
    <row r="355" spans="1:6" ht="24.6" customHeight="1">
      <c r="A355" s="419"/>
      <c r="B355" s="418"/>
      <c r="C355" s="342" t="s">
        <v>124</v>
      </c>
      <c r="D355" s="342" t="s">
        <v>693</v>
      </c>
      <c r="E355" s="345" t="s">
        <v>694</v>
      </c>
      <c r="F355" s="168"/>
    </row>
    <row r="356" spans="1:6" ht="24.6" customHeight="1">
      <c r="A356" s="419"/>
      <c r="B356" s="418"/>
      <c r="C356" s="342" t="s">
        <v>127</v>
      </c>
      <c r="D356" s="342" t="s">
        <v>695</v>
      </c>
      <c r="E356" s="345" t="s">
        <v>141</v>
      </c>
      <c r="F356" s="168"/>
    </row>
    <row r="357" spans="1:6" ht="24.6" customHeight="1">
      <c r="A357" s="419"/>
      <c r="B357" s="418"/>
      <c r="C357" s="342" t="s">
        <v>130</v>
      </c>
      <c r="D357" s="342" t="s">
        <v>696</v>
      </c>
      <c r="E357" s="345" t="s">
        <v>697</v>
      </c>
      <c r="F357" s="168"/>
    </row>
    <row r="358" spans="1:6" ht="24.6" customHeight="1">
      <c r="A358" s="419"/>
      <c r="B358" s="418"/>
      <c r="C358" s="342" t="s">
        <v>133</v>
      </c>
      <c r="D358" s="342" t="s">
        <v>698</v>
      </c>
      <c r="E358" s="346" t="s">
        <v>699</v>
      </c>
      <c r="F358" s="168">
        <f>SUM(F359:F366)</f>
        <v>0</v>
      </c>
    </row>
    <row r="359" spans="1:6" ht="24.6" customHeight="1">
      <c r="A359" s="419"/>
      <c r="B359" s="418" t="s">
        <v>133</v>
      </c>
      <c r="C359" s="342"/>
      <c r="D359" s="342" t="s">
        <v>700</v>
      </c>
      <c r="E359" s="346" t="s">
        <v>114</v>
      </c>
      <c r="F359" s="168"/>
    </row>
    <row r="360" spans="1:6" ht="24.6" customHeight="1">
      <c r="A360" s="419"/>
      <c r="B360" s="418"/>
      <c r="C360" s="342" t="s">
        <v>109</v>
      </c>
      <c r="D360" s="342" t="s">
        <v>701</v>
      </c>
      <c r="E360" s="346" t="s">
        <v>117</v>
      </c>
      <c r="F360" s="168"/>
    </row>
    <row r="361" spans="1:6" ht="24.6" customHeight="1">
      <c r="A361" s="419"/>
      <c r="B361" s="418"/>
      <c r="C361" s="342" t="s">
        <v>115</v>
      </c>
      <c r="D361" s="342" t="s">
        <v>702</v>
      </c>
      <c r="E361" s="345" t="s">
        <v>120</v>
      </c>
      <c r="F361" s="168"/>
    </row>
    <row r="362" spans="1:6" ht="24.6" customHeight="1">
      <c r="A362" s="419"/>
      <c r="B362" s="418"/>
      <c r="C362" s="342" t="s">
        <v>118</v>
      </c>
      <c r="D362" s="342" t="s">
        <v>703</v>
      </c>
      <c r="E362" s="345" t="s">
        <v>704</v>
      </c>
      <c r="F362" s="168"/>
    </row>
    <row r="363" spans="1:6" ht="24.6" customHeight="1">
      <c r="A363" s="419"/>
      <c r="B363" s="418"/>
      <c r="C363" s="342" t="s">
        <v>121</v>
      </c>
      <c r="D363" s="342" t="s">
        <v>705</v>
      </c>
      <c r="E363" s="345" t="s">
        <v>706</v>
      </c>
      <c r="F363" s="168"/>
    </row>
    <row r="364" spans="1:6" ht="24.6" customHeight="1">
      <c r="A364" s="419"/>
      <c r="B364" s="418"/>
      <c r="C364" s="342" t="s">
        <v>124</v>
      </c>
      <c r="D364" s="342" t="s">
        <v>707</v>
      </c>
      <c r="E364" s="346" t="s">
        <v>708</v>
      </c>
      <c r="F364" s="168"/>
    </row>
    <row r="365" spans="1:6" ht="24.6" customHeight="1">
      <c r="A365" s="419"/>
      <c r="B365" s="418"/>
      <c r="C365" s="342" t="s">
        <v>127</v>
      </c>
      <c r="D365" s="342" t="s">
        <v>709</v>
      </c>
      <c r="E365" s="346" t="s">
        <v>141</v>
      </c>
      <c r="F365" s="168"/>
    </row>
    <row r="366" spans="1:6" ht="24.6" customHeight="1">
      <c r="A366" s="419"/>
      <c r="B366" s="418"/>
      <c r="C366" s="342" t="s">
        <v>130</v>
      </c>
      <c r="D366" s="342" t="s">
        <v>710</v>
      </c>
      <c r="E366" s="346" t="s">
        <v>711</v>
      </c>
      <c r="F366" s="168"/>
    </row>
    <row r="367" spans="1:6" ht="24.6" customHeight="1">
      <c r="A367" s="419"/>
      <c r="B367" s="418"/>
      <c r="C367" s="342" t="s">
        <v>133</v>
      </c>
      <c r="D367" s="342" t="s">
        <v>712</v>
      </c>
      <c r="E367" s="222" t="s">
        <v>713</v>
      </c>
      <c r="F367" s="168">
        <f>SUM(F368:F374)</f>
        <v>0</v>
      </c>
    </row>
    <row r="368" spans="1:6" ht="24.6" customHeight="1">
      <c r="A368" s="419"/>
      <c r="B368" s="418" t="s">
        <v>136</v>
      </c>
      <c r="C368" s="342"/>
      <c r="D368" s="342" t="s">
        <v>714</v>
      </c>
      <c r="E368" s="345" t="s">
        <v>114</v>
      </c>
      <c r="F368" s="168"/>
    </row>
    <row r="369" spans="1:6" ht="24.6" customHeight="1">
      <c r="A369" s="419"/>
      <c r="B369" s="418"/>
      <c r="C369" s="342" t="s">
        <v>109</v>
      </c>
      <c r="D369" s="342" t="s">
        <v>715</v>
      </c>
      <c r="E369" s="345" t="s">
        <v>117</v>
      </c>
      <c r="F369" s="168"/>
    </row>
    <row r="370" spans="1:6" ht="24.6" customHeight="1">
      <c r="A370" s="419"/>
      <c r="B370" s="418"/>
      <c r="C370" s="342" t="s">
        <v>115</v>
      </c>
      <c r="D370" s="342" t="s">
        <v>716</v>
      </c>
      <c r="E370" s="345" t="s">
        <v>120</v>
      </c>
      <c r="F370" s="168"/>
    </row>
    <row r="371" spans="1:6" ht="24.6" customHeight="1">
      <c r="A371" s="419"/>
      <c r="B371" s="418"/>
      <c r="C371" s="342" t="s">
        <v>118</v>
      </c>
      <c r="D371" s="342" t="s">
        <v>717</v>
      </c>
      <c r="E371" s="346" t="s">
        <v>718</v>
      </c>
      <c r="F371" s="168"/>
    </row>
    <row r="372" spans="1:6" ht="24.6" customHeight="1">
      <c r="A372" s="419"/>
      <c r="B372" s="418"/>
      <c r="C372" s="342" t="s">
        <v>121</v>
      </c>
      <c r="D372" s="342" t="s">
        <v>719</v>
      </c>
      <c r="E372" s="346" t="s">
        <v>720</v>
      </c>
      <c r="F372" s="168"/>
    </row>
    <row r="373" spans="1:6" ht="24.6" customHeight="1">
      <c r="A373" s="419"/>
      <c r="B373" s="418"/>
      <c r="C373" s="342" t="s">
        <v>124</v>
      </c>
      <c r="D373" s="342" t="s">
        <v>721</v>
      </c>
      <c r="E373" s="346" t="s">
        <v>141</v>
      </c>
      <c r="F373" s="168"/>
    </row>
    <row r="374" spans="1:6" ht="24.6" customHeight="1">
      <c r="A374" s="419"/>
      <c r="B374" s="418"/>
      <c r="C374" s="342" t="s">
        <v>127</v>
      </c>
      <c r="D374" s="342" t="s">
        <v>722</v>
      </c>
      <c r="E374" s="345" t="s">
        <v>723</v>
      </c>
      <c r="F374" s="168"/>
    </row>
    <row r="375" spans="1:6" ht="24.6" customHeight="1">
      <c r="A375" s="419"/>
      <c r="B375" s="418"/>
      <c r="C375" s="342" t="s">
        <v>130</v>
      </c>
      <c r="D375" s="342" t="s">
        <v>724</v>
      </c>
      <c r="E375" s="345" t="s">
        <v>725</v>
      </c>
      <c r="F375" s="168">
        <f>SUM(F376:F382)</f>
        <v>0</v>
      </c>
    </row>
    <row r="376" spans="1:6" ht="24.6" customHeight="1">
      <c r="A376" s="419"/>
      <c r="B376" s="418" t="s">
        <v>139</v>
      </c>
      <c r="C376" s="342"/>
      <c r="D376" s="342" t="s">
        <v>726</v>
      </c>
      <c r="E376" s="345" t="s">
        <v>114</v>
      </c>
      <c r="F376" s="168"/>
    </row>
    <row r="377" spans="1:6" ht="24.6" customHeight="1">
      <c r="A377" s="419"/>
      <c r="B377" s="418"/>
      <c r="C377" s="342" t="s">
        <v>109</v>
      </c>
      <c r="D377" s="342" t="s">
        <v>727</v>
      </c>
      <c r="E377" s="346" t="s">
        <v>117</v>
      </c>
      <c r="F377" s="168"/>
    </row>
    <row r="378" spans="1:6" ht="24.6" customHeight="1">
      <c r="A378" s="419"/>
      <c r="B378" s="418"/>
      <c r="C378" s="342" t="s">
        <v>115</v>
      </c>
      <c r="D378" s="342" t="s">
        <v>728</v>
      </c>
      <c r="E378" s="346" t="s">
        <v>729</v>
      </c>
      <c r="F378" s="168"/>
    </row>
    <row r="379" spans="1:6" ht="24.6" customHeight="1">
      <c r="A379" s="419"/>
      <c r="B379" s="418"/>
      <c r="C379" s="342" t="s">
        <v>118</v>
      </c>
      <c r="D379" s="342" t="s">
        <v>730</v>
      </c>
      <c r="E379" s="346" t="s">
        <v>731</v>
      </c>
      <c r="F379" s="168"/>
    </row>
    <row r="380" spans="1:6" ht="24.6" customHeight="1">
      <c r="A380" s="419"/>
      <c r="B380" s="418"/>
      <c r="C380" s="342" t="s">
        <v>121</v>
      </c>
      <c r="D380" s="342" t="s">
        <v>732</v>
      </c>
      <c r="E380" s="222" t="s">
        <v>733</v>
      </c>
      <c r="F380" s="168"/>
    </row>
    <row r="381" spans="1:6" ht="24.6" customHeight="1">
      <c r="A381" s="419"/>
      <c r="B381" s="418"/>
      <c r="C381" s="342" t="s">
        <v>124</v>
      </c>
      <c r="D381" s="342" t="s">
        <v>734</v>
      </c>
      <c r="E381" s="345" t="s">
        <v>607</v>
      </c>
      <c r="F381" s="168"/>
    </row>
    <row r="382" spans="1:6" ht="24.6" customHeight="1">
      <c r="A382" s="419"/>
      <c r="B382" s="418"/>
      <c r="C382" s="342" t="s">
        <v>127</v>
      </c>
      <c r="D382" s="342" t="s">
        <v>735</v>
      </c>
      <c r="E382" s="345" t="s">
        <v>736</v>
      </c>
      <c r="F382" s="168"/>
    </row>
    <row r="383" spans="1:6" ht="24.6" customHeight="1">
      <c r="A383" s="419"/>
      <c r="B383" s="418"/>
      <c r="C383" s="342" t="s">
        <v>130</v>
      </c>
      <c r="D383" s="342" t="s">
        <v>737</v>
      </c>
      <c r="E383" s="345" t="s">
        <v>738</v>
      </c>
      <c r="F383" s="168">
        <f>SUM(F384:F391)</f>
        <v>0</v>
      </c>
    </row>
    <row r="384" spans="1:6" ht="24.6" customHeight="1">
      <c r="A384" s="419"/>
      <c r="B384" s="418" t="s">
        <v>142</v>
      </c>
      <c r="C384" s="342"/>
      <c r="D384" s="342" t="s">
        <v>739</v>
      </c>
      <c r="E384" s="345" t="s">
        <v>740</v>
      </c>
      <c r="F384" s="168"/>
    </row>
    <row r="385" spans="1:6" ht="24.6" customHeight="1">
      <c r="A385" s="419"/>
      <c r="B385" s="418"/>
      <c r="C385" s="342" t="s">
        <v>109</v>
      </c>
      <c r="D385" s="342" t="s">
        <v>741</v>
      </c>
      <c r="E385" s="346" t="s">
        <v>114</v>
      </c>
      <c r="F385" s="168"/>
    </row>
    <row r="386" spans="1:6" ht="24.6" customHeight="1">
      <c r="A386" s="419"/>
      <c r="B386" s="418"/>
      <c r="C386" s="342" t="s">
        <v>115</v>
      </c>
      <c r="D386" s="342" t="s">
        <v>742</v>
      </c>
      <c r="E386" s="346" t="s">
        <v>743</v>
      </c>
      <c r="F386" s="168"/>
    </row>
    <row r="387" spans="1:6" ht="24.6" customHeight="1">
      <c r="A387" s="419"/>
      <c r="B387" s="418"/>
      <c r="C387" s="342" t="s">
        <v>118</v>
      </c>
      <c r="D387" s="342" t="s">
        <v>744</v>
      </c>
      <c r="E387" s="346" t="s">
        <v>745</v>
      </c>
      <c r="F387" s="168"/>
    </row>
    <row r="388" spans="1:6" ht="24.6" customHeight="1">
      <c r="A388" s="419"/>
      <c r="B388" s="418"/>
      <c r="C388" s="342" t="s">
        <v>121</v>
      </c>
      <c r="D388" s="342" t="s">
        <v>746</v>
      </c>
      <c r="E388" s="346" t="s">
        <v>747</v>
      </c>
      <c r="F388" s="168"/>
    </row>
    <row r="389" spans="1:6" ht="24.6" customHeight="1">
      <c r="A389" s="419"/>
      <c r="B389" s="418"/>
      <c r="C389" s="342" t="s">
        <v>124</v>
      </c>
      <c r="D389" s="342" t="s">
        <v>748</v>
      </c>
      <c r="E389" s="222" t="s">
        <v>749</v>
      </c>
      <c r="F389" s="168"/>
    </row>
    <row r="390" spans="1:6" ht="24.6" customHeight="1">
      <c r="A390" s="419"/>
      <c r="B390" s="418"/>
      <c r="C390" s="342" t="s">
        <v>127</v>
      </c>
      <c r="D390" s="342" t="s">
        <v>750</v>
      </c>
      <c r="E390" s="345" t="s">
        <v>751</v>
      </c>
      <c r="F390" s="168"/>
    </row>
    <row r="391" spans="1:6" ht="24.6" customHeight="1">
      <c r="A391" s="419"/>
      <c r="B391" s="418"/>
      <c r="C391" s="342" t="s">
        <v>130</v>
      </c>
      <c r="D391" s="342" t="s">
        <v>752</v>
      </c>
      <c r="E391" s="345" t="s">
        <v>753</v>
      </c>
      <c r="F391" s="168"/>
    </row>
    <row r="392" spans="1:6" ht="24.6" customHeight="1">
      <c r="A392" s="419"/>
      <c r="B392" s="418"/>
      <c r="C392" s="342" t="s">
        <v>133</v>
      </c>
      <c r="D392" s="342" t="s">
        <v>754</v>
      </c>
      <c r="E392" s="345" t="s">
        <v>755</v>
      </c>
      <c r="F392" s="168">
        <v>216</v>
      </c>
    </row>
    <row r="393" spans="1:6" ht="16.7" customHeight="1">
      <c r="A393" s="419"/>
      <c r="B393" s="343" t="s">
        <v>303</v>
      </c>
      <c r="C393" s="342"/>
      <c r="D393" s="342" t="s">
        <v>756</v>
      </c>
      <c r="E393" s="222" t="s">
        <v>40</v>
      </c>
      <c r="F393" s="168">
        <f>F394+F399+F408+F415+F421+F425+F429+F433+F439+F446</f>
        <v>53217</v>
      </c>
    </row>
    <row r="394" spans="1:6" ht="24.6" customHeight="1">
      <c r="A394" s="419" t="s">
        <v>124</v>
      </c>
      <c r="B394" s="343"/>
      <c r="C394" s="342"/>
      <c r="D394" s="342" t="s">
        <v>124</v>
      </c>
      <c r="E394" s="346" t="s">
        <v>757</v>
      </c>
      <c r="F394" s="168">
        <f>SUM(F395:F398)</f>
        <v>460</v>
      </c>
    </row>
    <row r="395" spans="1:6" ht="24.6" customHeight="1">
      <c r="A395" s="419"/>
      <c r="B395" s="418" t="s">
        <v>109</v>
      </c>
      <c r="C395" s="342"/>
      <c r="D395" s="342" t="s">
        <v>758</v>
      </c>
      <c r="E395" s="345" t="s">
        <v>114</v>
      </c>
      <c r="F395" s="168">
        <v>460</v>
      </c>
    </row>
    <row r="396" spans="1:6" ht="24.6" customHeight="1">
      <c r="A396" s="419"/>
      <c r="B396" s="418"/>
      <c r="C396" s="342" t="s">
        <v>109</v>
      </c>
      <c r="D396" s="342" t="s">
        <v>759</v>
      </c>
      <c r="E396" s="345" t="s">
        <v>117</v>
      </c>
      <c r="F396" s="168"/>
    </row>
    <row r="397" spans="1:6" ht="24.6" customHeight="1">
      <c r="A397" s="419"/>
      <c r="B397" s="418"/>
      <c r="C397" s="342" t="s">
        <v>115</v>
      </c>
      <c r="D397" s="342" t="s">
        <v>760</v>
      </c>
      <c r="E397" s="345" t="s">
        <v>120</v>
      </c>
      <c r="F397" s="168"/>
    </row>
    <row r="398" spans="1:6" ht="24.6" customHeight="1">
      <c r="A398" s="419"/>
      <c r="B398" s="418"/>
      <c r="C398" s="342" t="s">
        <v>118</v>
      </c>
      <c r="D398" s="342" t="s">
        <v>761</v>
      </c>
      <c r="E398" s="346" t="s">
        <v>762</v>
      </c>
      <c r="F398" s="168"/>
    </row>
    <row r="399" spans="1:6" ht="24.6" customHeight="1">
      <c r="A399" s="419"/>
      <c r="B399" s="418"/>
      <c r="C399" s="342" t="s">
        <v>121</v>
      </c>
      <c r="D399" s="342" t="s">
        <v>763</v>
      </c>
      <c r="E399" s="345" t="s">
        <v>764</v>
      </c>
      <c r="F399" s="168">
        <f>SUM(F400:F407)</f>
        <v>37541</v>
      </c>
    </row>
    <row r="400" spans="1:6" ht="24.6" customHeight="1">
      <c r="A400" s="419"/>
      <c r="B400" s="418" t="s">
        <v>115</v>
      </c>
      <c r="C400" s="342"/>
      <c r="D400" s="342" t="s">
        <v>765</v>
      </c>
      <c r="E400" s="345" t="s">
        <v>766</v>
      </c>
      <c r="F400" s="168">
        <v>2501</v>
      </c>
    </row>
    <row r="401" spans="1:6" ht="24.6" customHeight="1">
      <c r="A401" s="419"/>
      <c r="B401" s="418"/>
      <c r="C401" s="342" t="s">
        <v>109</v>
      </c>
      <c r="D401" s="342" t="s">
        <v>767</v>
      </c>
      <c r="E401" s="345" t="s">
        <v>768</v>
      </c>
      <c r="F401" s="168">
        <v>13240</v>
      </c>
    </row>
    <row r="402" spans="1:6" ht="24.6" customHeight="1">
      <c r="A402" s="419"/>
      <c r="B402" s="418"/>
      <c r="C402" s="342" t="s">
        <v>115</v>
      </c>
      <c r="D402" s="342" t="s">
        <v>769</v>
      </c>
      <c r="E402" s="346" t="s">
        <v>770</v>
      </c>
      <c r="F402" s="168">
        <v>14500</v>
      </c>
    </row>
    <row r="403" spans="1:6" ht="24.6" customHeight="1">
      <c r="A403" s="419"/>
      <c r="B403" s="418"/>
      <c r="C403" s="342" t="s">
        <v>118</v>
      </c>
      <c r="D403" s="342" t="s">
        <v>771</v>
      </c>
      <c r="E403" s="346" t="s">
        <v>772</v>
      </c>
      <c r="F403" s="168">
        <v>6300</v>
      </c>
    </row>
    <row r="404" spans="1:6" ht="24.6" customHeight="1">
      <c r="A404" s="419"/>
      <c r="B404" s="418"/>
      <c r="C404" s="342" t="s">
        <v>121</v>
      </c>
      <c r="D404" s="342" t="s">
        <v>773</v>
      </c>
      <c r="E404" s="346" t="s">
        <v>774</v>
      </c>
      <c r="F404" s="168">
        <v>0</v>
      </c>
    </row>
    <row r="405" spans="1:6" ht="24.6" customHeight="1">
      <c r="A405" s="419"/>
      <c r="B405" s="418"/>
      <c r="C405" s="342" t="s">
        <v>124</v>
      </c>
      <c r="D405" s="342" t="s">
        <v>775</v>
      </c>
      <c r="E405" s="345" t="s">
        <v>776</v>
      </c>
      <c r="F405" s="168">
        <v>0</v>
      </c>
    </row>
    <row r="406" spans="1:6" ht="24.6" customHeight="1">
      <c r="A406" s="419"/>
      <c r="B406" s="418"/>
      <c r="C406" s="342" t="s">
        <v>127</v>
      </c>
      <c r="D406" s="342" t="s">
        <v>777</v>
      </c>
      <c r="E406" s="345" t="s">
        <v>778</v>
      </c>
      <c r="F406" s="168">
        <v>0</v>
      </c>
    </row>
    <row r="407" spans="1:6" ht="24.6" customHeight="1">
      <c r="A407" s="419"/>
      <c r="B407" s="418"/>
      <c r="C407" s="342" t="s">
        <v>130</v>
      </c>
      <c r="D407" s="342" t="s">
        <v>779</v>
      </c>
      <c r="E407" s="345" t="s">
        <v>780</v>
      </c>
      <c r="F407" s="168">
        <v>1000</v>
      </c>
    </row>
    <row r="408" spans="1:6" ht="24.6" customHeight="1">
      <c r="A408" s="419"/>
      <c r="B408" s="418"/>
      <c r="C408" s="342" t="s">
        <v>133</v>
      </c>
      <c r="D408" s="342" t="s">
        <v>781</v>
      </c>
      <c r="E408" s="345" t="s">
        <v>782</v>
      </c>
      <c r="F408" s="168">
        <f>SUM(F409:F414)</f>
        <v>1268</v>
      </c>
    </row>
    <row r="409" spans="1:6" ht="24.6" customHeight="1">
      <c r="A409" s="419"/>
      <c r="B409" s="418" t="s">
        <v>118</v>
      </c>
      <c r="C409" s="342"/>
      <c r="D409" s="342" t="s">
        <v>783</v>
      </c>
      <c r="E409" s="345" t="s">
        <v>784</v>
      </c>
      <c r="F409" s="168"/>
    </row>
    <row r="410" spans="1:6" ht="24.6" customHeight="1">
      <c r="A410" s="419"/>
      <c r="B410" s="418"/>
      <c r="C410" s="342" t="s">
        <v>109</v>
      </c>
      <c r="D410" s="342" t="s">
        <v>785</v>
      </c>
      <c r="E410" s="345" t="s">
        <v>786</v>
      </c>
      <c r="F410" s="168">
        <v>1268</v>
      </c>
    </row>
    <row r="411" spans="1:6" ht="24.6" customHeight="1">
      <c r="A411" s="419"/>
      <c r="B411" s="418"/>
      <c r="C411" s="342" t="s">
        <v>115</v>
      </c>
      <c r="D411" s="342" t="s">
        <v>787</v>
      </c>
      <c r="E411" s="345" t="s">
        <v>788</v>
      </c>
      <c r="F411" s="168"/>
    </row>
    <row r="412" spans="1:6" ht="24.6" customHeight="1">
      <c r="A412" s="419"/>
      <c r="B412" s="418"/>
      <c r="C412" s="342" t="s">
        <v>118</v>
      </c>
      <c r="D412" s="342" t="s">
        <v>789</v>
      </c>
      <c r="E412" s="346" t="s">
        <v>790</v>
      </c>
      <c r="F412" s="168"/>
    </row>
    <row r="413" spans="1:6" ht="24.6" customHeight="1">
      <c r="A413" s="419"/>
      <c r="B413" s="418"/>
      <c r="C413" s="342" t="s">
        <v>121</v>
      </c>
      <c r="D413" s="342" t="s">
        <v>791</v>
      </c>
      <c r="E413" s="346" t="s">
        <v>792</v>
      </c>
      <c r="F413" s="168"/>
    </row>
    <row r="414" spans="1:6" ht="24.6" customHeight="1">
      <c r="A414" s="419"/>
      <c r="B414" s="418"/>
      <c r="C414" s="342" t="s">
        <v>124</v>
      </c>
      <c r="D414" s="342" t="s">
        <v>793</v>
      </c>
      <c r="E414" s="346" t="s">
        <v>794</v>
      </c>
      <c r="F414" s="168"/>
    </row>
    <row r="415" spans="1:6" ht="24.6" customHeight="1">
      <c r="A415" s="419"/>
      <c r="B415" s="418"/>
      <c r="C415" s="342" t="s">
        <v>127</v>
      </c>
      <c r="D415" s="342" t="s">
        <v>795</v>
      </c>
      <c r="E415" s="222" t="s">
        <v>796</v>
      </c>
      <c r="F415" s="168">
        <f>SUM(F416:F420)</f>
        <v>354</v>
      </c>
    </row>
    <row r="416" spans="1:6" ht="24.6" customHeight="1">
      <c r="A416" s="419"/>
      <c r="B416" s="418" t="s">
        <v>121</v>
      </c>
      <c r="C416" s="342"/>
      <c r="D416" s="342" t="s">
        <v>797</v>
      </c>
      <c r="E416" s="345" t="s">
        <v>798</v>
      </c>
      <c r="F416" s="168">
        <v>354</v>
      </c>
    </row>
    <row r="417" spans="1:6" ht="24.6" customHeight="1">
      <c r="A417" s="419"/>
      <c r="B417" s="418"/>
      <c r="C417" s="342" t="s">
        <v>109</v>
      </c>
      <c r="D417" s="342" t="s">
        <v>799</v>
      </c>
      <c r="E417" s="345" t="s">
        <v>800</v>
      </c>
      <c r="F417" s="168"/>
    </row>
    <row r="418" spans="1:6" ht="24.6" customHeight="1">
      <c r="A418" s="419"/>
      <c r="B418" s="418"/>
      <c r="C418" s="342" t="s">
        <v>115</v>
      </c>
      <c r="D418" s="342" t="s">
        <v>801</v>
      </c>
      <c r="E418" s="345" t="s">
        <v>802</v>
      </c>
      <c r="F418" s="168"/>
    </row>
    <row r="419" spans="1:6" ht="24.6" customHeight="1">
      <c r="A419" s="419"/>
      <c r="B419" s="418"/>
      <c r="C419" s="342" t="s">
        <v>118</v>
      </c>
      <c r="D419" s="342" t="s">
        <v>803</v>
      </c>
      <c r="E419" s="346" t="s">
        <v>804</v>
      </c>
      <c r="F419" s="168"/>
    </row>
    <row r="420" spans="1:6" ht="24.6" customHeight="1">
      <c r="A420" s="419"/>
      <c r="B420" s="418"/>
      <c r="C420" s="342" t="s">
        <v>121</v>
      </c>
      <c r="D420" s="342" t="s">
        <v>805</v>
      </c>
      <c r="E420" s="346" t="s">
        <v>806</v>
      </c>
      <c r="F420" s="168"/>
    </row>
    <row r="421" spans="1:6" ht="24.6" customHeight="1">
      <c r="A421" s="419"/>
      <c r="B421" s="418"/>
      <c r="C421" s="342" t="s">
        <v>124</v>
      </c>
      <c r="D421" s="342" t="s">
        <v>807</v>
      </c>
      <c r="E421" s="346" t="s">
        <v>808</v>
      </c>
      <c r="F421" s="168">
        <f>SUM(F422:F424)</f>
        <v>113</v>
      </c>
    </row>
    <row r="422" spans="1:6" ht="24.6" customHeight="1">
      <c r="A422" s="419"/>
      <c r="B422" s="418" t="s">
        <v>124</v>
      </c>
      <c r="C422" s="342"/>
      <c r="D422" s="342" t="s">
        <v>809</v>
      </c>
      <c r="E422" s="345" t="s">
        <v>810</v>
      </c>
      <c r="F422" s="168">
        <v>113</v>
      </c>
    </row>
    <row r="423" spans="1:6" ht="24.6" customHeight="1">
      <c r="A423" s="419"/>
      <c r="B423" s="418"/>
      <c r="C423" s="342" t="s">
        <v>109</v>
      </c>
      <c r="D423" s="342" t="s">
        <v>811</v>
      </c>
      <c r="E423" s="345" t="s">
        <v>812</v>
      </c>
      <c r="F423" s="168"/>
    </row>
    <row r="424" spans="1:6" ht="24.6" customHeight="1">
      <c r="A424" s="419"/>
      <c r="B424" s="418"/>
      <c r="C424" s="342" t="s">
        <v>115</v>
      </c>
      <c r="D424" s="342" t="s">
        <v>813</v>
      </c>
      <c r="E424" s="345" t="s">
        <v>814</v>
      </c>
      <c r="F424" s="168"/>
    </row>
    <row r="425" spans="1:6" ht="24.6" customHeight="1">
      <c r="A425" s="419"/>
      <c r="B425" s="418"/>
      <c r="C425" s="342" t="s">
        <v>118</v>
      </c>
      <c r="D425" s="342" t="s">
        <v>815</v>
      </c>
      <c r="E425" s="346" t="s">
        <v>816</v>
      </c>
      <c r="F425" s="168">
        <f>SUM(F426:F428)</f>
        <v>0</v>
      </c>
    </row>
    <row r="426" spans="1:6" ht="24.6" customHeight="1">
      <c r="A426" s="419"/>
      <c r="B426" s="418" t="s">
        <v>127</v>
      </c>
      <c r="C426" s="342"/>
      <c r="D426" s="342" t="s">
        <v>817</v>
      </c>
      <c r="E426" s="346" t="s">
        <v>818</v>
      </c>
      <c r="F426" s="168"/>
    </row>
    <row r="427" spans="1:6" ht="24.6" customHeight="1">
      <c r="A427" s="419"/>
      <c r="B427" s="418"/>
      <c r="C427" s="342" t="s">
        <v>109</v>
      </c>
      <c r="D427" s="342" t="s">
        <v>819</v>
      </c>
      <c r="E427" s="346" t="s">
        <v>820</v>
      </c>
      <c r="F427" s="168"/>
    </row>
    <row r="428" spans="1:6" ht="24.6" customHeight="1">
      <c r="A428" s="419"/>
      <c r="B428" s="418"/>
      <c r="C428" s="342" t="s">
        <v>115</v>
      </c>
      <c r="D428" s="342" t="s">
        <v>821</v>
      </c>
      <c r="E428" s="222" t="s">
        <v>822</v>
      </c>
      <c r="F428" s="168"/>
    </row>
    <row r="429" spans="1:6" ht="24.6" customHeight="1">
      <c r="A429" s="419"/>
      <c r="B429" s="418"/>
      <c r="C429" s="342" t="s">
        <v>118</v>
      </c>
      <c r="D429" s="342" t="s">
        <v>823</v>
      </c>
      <c r="E429" s="345" t="s">
        <v>824</v>
      </c>
      <c r="F429" s="168">
        <f>SUM(F430:F432)</f>
        <v>100</v>
      </c>
    </row>
    <row r="430" spans="1:6" ht="24.6" customHeight="1">
      <c r="A430" s="419"/>
      <c r="B430" s="418" t="s">
        <v>130</v>
      </c>
      <c r="C430" s="342"/>
      <c r="D430" s="342" t="s">
        <v>825</v>
      </c>
      <c r="E430" s="345" t="s">
        <v>826</v>
      </c>
      <c r="F430" s="168">
        <v>100</v>
      </c>
    </row>
    <row r="431" spans="1:6" ht="24.6" customHeight="1">
      <c r="A431" s="419"/>
      <c r="B431" s="418"/>
      <c r="C431" s="342" t="s">
        <v>109</v>
      </c>
      <c r="D431" s="342" t="s">
        <v>827</v>
      </c>
      <c r="E431" s="345" t="s">
        <v>828</v>
      </c>
      <c r="F431" s="168"/>
    </row>
    <row r="432" spans="1:6" ht="24.6" customHeight="1">
      <c r="A432" s="419"/>
      <c r="B432" s="418"/>
      <c r="C432" s="342" t="s">
        <v>115</v>
      </c>
      <c r="D432" s="342" t="s">
        <v>829</v>
      </c>
      <c r="E432" s="346" t="s">
        <v>830</v>
      </c>
      <c r="F432" s="168"/>
    </row>
    <row r="433" spans="1:6" ht="24.6" customHeight="1">
      <c r="A433" s="419"/>
      <c r="B433" s="418"/>
      <c r="C433" s="342" t="s">
        <v>118</v>
      </c>
      <c r="D433" s="342" t="s">
        <v>831</v>
      </c>
      <c r="E433" s="346" t="s">
        <v>832</v>
      </c>
      <c r="F433" s="168">
        <f>SUM(F434:F438)</f>
        <v>193</v>
      </c>
    </row>
    <row r="434" spans="1:6" ht="24.6" customHeight="1">
      <c r="A434" s="419"/>
      <c r="B434" s="418" t="s">
        <v>133</v>
      </c>
      <c r="C434" s="342"/>
      <c r="D434" s="342" t="s">
        <v>833</v>
      </c>
      <c r="E434" s="346" t="s">
        <v>834</v>
      </c>
      <c r="F434" s="168"/>
    </row>
    <row r="435" spans="1:6" ht="24.6" customHeight="1">
      <c r="A435" s="419"/>
      <c r="B435" s="418"/>
      <c r="C435" s="342" t="s">
        <v>109</v>
      </c>
      <c r="D435" s="342" t="s">
        <v>835</v>
      </c>
      <c r="E435" s="345" t="s">
        <v>836</v>
      </c>
      <c r="F435" s="168">
        <v>193</v>
      </c>
    </row>
    <row r="436" spans="1:6" ht="24.6" customHeight="1">
      <c r="A436" s="419"/>
      <c r="B436" s="418"/>
      <c r="C436" s="342" t="s">
        <v>115</v>
      </c>
      <c r="D436" s="342" t="s">
        <v>837</v>
      </c>
      <c r="E436" s="345" t="s">
        <v>838</v>
      </c>
      <c r="F436" s="168"/>
    </row>
    <row r="437" spans="1:6" ht="24.6" customHeight="1">
      <c r="A437" s="419"/>
      <c r="B437" s="418"/>
      <c r="C437" s="342" t="s">
        <v>118</v>
      </c>
      <c r="D437" s="342" t="s">
        <v>839</v>
      </c>
      <c r="E437" s="345" t="s">
        <v>840</v>
      </c>
      <c r="F437" s="168"/>
    </row>
    <row r="438" spans="1:6" ht="24.6" customHeight="1">
      <c r="A438" s="419"/>
      <c r="B438" s="418"/>
      <c r="C438" s="342" t="s">
        <v>121</v>
      </c>
      <c r="D438" s="342" t="s">
        <v>841</v>
      </c>
      <c r="E438" s="345" t="s">
        <v>842</v>
      </c>
      <c r="F438" s="168"/>
    </row>
    <row r="439" spans="1:6" ht="24.6" customHeight="1">
      <c r="A439" s="419"/>
      <c r="B439" s="418"/>
      <c r="C439" s="342" t="s">
        <v>124</v>
      </c>
      <c r="D439" s="342" t="s">
        <v>843</v>
      </c>
      <c r="E439" s="345" t="s">
        <v>844</v>
      </c>
      <c r="F439" s="168">
        <f>SUM(F440:F445)</f>
        <v>13188</v>
      </c>
    </row>
    <row r="440" spans="1:6" ht="24.6" customHeight="1">
      <c r="A440" s="419"/>
      <c r="B440" s="418" t="s">
        <v>136</v>
      </c>
      <c r="C440" s="342"/>
      <c r="D440" s="342" t="s">
        <v>845</v>
      </c>
      <c r="E440" s="346" t="s">
        <v>846</v>
      </c>
      <c r="F440" s="168">
        <v>300</v>
      </c>
    </row>
    <row r="441" spans="1:6" ht="24.6" customHeight="1">
      <c r="A441" s="419"/>
      <c r="B441" s="418"/>
      <c r="C441" s="342" t="s">
        <v>109</v>
      </c>
      <c r="D441" s="342" t="s">
        <v>847</v>
      </c>
      <c r="E441" s="346" t="s">
        <v>848</v>
      </c>
      <c r="F441" s="168">
        <v>0</v>
      </c>
    </row>
    <row r="442" spans="1:6" ht="24.6" customHeight="1">
      <c r="A442" s="419"/>
      <c r="B442" s="418"/>
      <c r="C442" s="342" t="s">
        <v>115</v>
      </c>
      <c r="D442" s="342" t="s">
        <v>849</v>
      </c>
      <c r="E442" s="346" t="s">
        <v>850</v>
      </c>
      <c r="F442" s="168">
        <v>0</v>
      </c>
    </row>
    <row r="443" spans="1:6" ht="24.6" customHeight="1">
      <c r="A443" s="419"/>
      <c r="B443" s="418"/>
      <c r="C443" s="342" t="s">
        <v>118</v>
      </c>
      <c r="D443" s="342" t="s">
        <v>851</v>
      </c>
      <c r="E443" s="222" t="s">
        <v>852</v>
      </c>
      <c r="F443" s="168">
        <v>0</v>
      </c>
    </row>
    <row r="444" spans="1:6" ht="24.6" customHeight="1">
      <c r="A444" s="419"/>
      <c r="B444" s="418"/>
      <c r="C444" s="342" t="s">
        <v>121</v>
      </c>
      <c r="D444" s="342" t="s">
        <v>853</v>
      </c>
      <c r="E444" s="345" t="s">
        <v>854</v>
      </c>
      <c r="F444" s="168">
        <v>0</v>
      </c>
    </row>
    <row r="445" spans="1:6" ht="24.6" customHeight="1">
      <c r="A445" s="419"/>
      <c r="B445" s="418"/>
      <c r="C445" s="342" t="s">
        <v>124</v>
      </c>
      <c r="D445" s="342" t="s">
        <v>855</v>
      </c>
      <c r="E445" s="345" t="s">
        <v>856</v>
      </c>
      <c r="F445" s="168">
        <v>12888</v>
      </c>
    </row>
    <row r="446" spans="1:6" ht="24.6" customHeight="1">
      <c r="A446" s="419"/>
      <c r="B446" s="418"/>
      <c r="C446" s="342" t="s">
        <v>127</v>
      </c>
      <c r="D446" s="342" t="s">
        <v>857</v>
      </c>
      <c r="E446" s="345" t="s">
        <v>858</v>
      </c>
      <c r="F446" s="168">
        <v>0</v>
      </c>
    </row>
    <row r="447" spans="1:6" ht="16.7" customHeight="1">
      <c r="A447" s="419"/>
      <c r="B447" s="418" t="s">
        <v>139</v>
      </c>
      <c r="C447" s="342"/>
      <c r="D447" s="342" t="s">
        <v>859</v>
      </c>
      <c r="E447" s="222" t="s">
        <v>41</v>
      </c>
      <c r="F447" s="168">
        <f>F448+F453+F462+F468+F474+F479+F484+F491+F495+F498</f>
        <v>3085</v>
      </c>
    </row>
    <row r="448" spans="1:6" ht="24.6" customHeight="1">
      <c r="A448" s="419"/>
      <c r="B448" s="418"/>
      <c r="C448" s="342"/>
      <c r="D448" s="342" t="s">
        <v>859</v>
      </c>
      <c r="E448" s="346" t="s">
        <v>860</v>
      </c>
      <c r="F448" s="168">
        <f>SUM(F449:F452)</f>
        <v>591</v>
      </c>
    </row>
    <row r="449" spans="1:6" ht="24.6" customHeight="1">
      <c r="A449" s="419" t="s">
        <v>127</v>
      </c>
      <c r="B449" s="343"/>
      <c r="C449" s="342"/>
      <c r="D449" s="342" t="s">
        <v>127</v>
      </c>
      <c r="E449" s="345" t="s">
        <v>114</v>
      </c>
      <c r="F449" s="168">
        <v>450</v>
      </c>
    </row>
    <row r="450" spans="1:6" ht="24.6" customHeight="1">
      <c r="A450" s="419"/>
      <c r="B450" s="418" t="s">
        <v>109</v>
      </c>
      <c r="C450" s="342"/>
      <c r="D450" s="342" t="s">
        <v>861</v>
      </c>
      <c r="E450" s="345" t="s">
        <v>117</v>
      </c>
      <c r="F450" s="168">
        <v>20</v>
      </c>
    </row>
    <row r="451" spans="1:6" ht="24.6" customHeight="1">
      <c r="A451" s="419"/>
      <c r="B451" s="418"/>
      <c r="C451" s="342" t="s">
        <v>109</v>
      </c>
      <c r="D451" s="342" t="s">
        <v>862</v>
      </c>
      <c r="E451" s="345" t="s">
        <v>120</v>
      </c>
      <c r="F451" s="168">
        <v>21</v>
      </c>
    </row>
    <row r="452" spans="1:6" ht="24.6" customHeight="1">
      <c r="A452" s="419"/>
      <c r="B452" s="418"/>
      <c r="C452" s="342" t="s">
        <v>115</v>
      </c>
      <c r="D452" s="342" t="s">
        <v>863</v>
      </c>
      <c r="E452" s="346" t="s">
        <v>864</v>
      </c>
      <c r="F452" s="168">
        <v>100</v>
      </c>
    </row>
    <row r="453" spans="1:6" ht="24.6" customHeight="1">
      <c r="A453" s="419"/>
      <c r="B453" s="418"/>
      <c r="C453" s="342" t="s">
        <v>118</v>
      </c>
      <c r="D453" s="342" t="s">
        <v>865</v>
      </c>
      <c r="E453" s="345" t="s">
        <v>866</v>
      </c>
      <c r="F453" s="168">
        <f>SUM(F454:F461)</f>
        <v>0</v>
      </c>
    </row>
    <row r="454" spans="1:6" ht="24.6" customHeight="1">
      <c r="A454" s="419"/>
      <c r="B454" s="418"/>
      <c r="C454" s="342" t="s">
        <v>121</v>
      </c>
      <c r="D454" s="342" t="s">
        <v>867</v>
      </c>
      <c r="E454" s="345" t="s">
        <v>868</v>
      </c>
      <c r="F454" s="168"/>
    </row>
    <row r="455" spans="1:6" ht="24.6" customHeight="1">
      <c r="A455" s="419"/>
      <c r="B455" s="418" t="s">
        <v>115</v>
      </c>
      <c r="C455" s="342"/>
      <c r="D455" s="342" t="s">
        <v>869</v>
      </c>
      <c r="E455" s="345" t="s">
        <v>870</v>
      </c>
      <c r="F455" s="168"/>
    </row>
    <row r="456" spans="1:6" ht="24.6" customHeight="1">
      <c r="A456" s="419"/>
      <c r="B456" s="418"/>
      <c r="C456" s="342" t="s">
        <v>109</v>
      </c>
      <c r="D456" s="342" t="s">
        <v>871</v>
      </c>
      <c r="E456" s="222" t="s">
        <v>872</v>
      </c>
      <c r="F456" s="168"/>
    </row>
    <row r="457" spans="1:6" ht="24.6" customHeight="1">
      <c r="A457" s="419"/>
      <c r="B457" s="418"/>
      <c r="C457" s="342" t="s">
        <v>115</v>
      </c>
      <c r="D457" s="342" t="s">
        <v>873</v>
      </c>
      <c r="E457" s="345" t="s">
        <v>874</v>
      </c>
      <c r="F457" s="168"/>
    </row>
    <row r="458" spans="1:6" ht="24.6" customHeight="1">
      <c r="A458" s="419"/>
      <c r="B458" s="418"/>
      <c r="C458" s="342" t="s">
        <v>118</v>
      </c>
      <c r="D458" s="342" t="s">
        <v>875</v>
      </c>
      <c r="E458" s="345" t="s">
        <v>876</v>
      </c>
      <c r="F458" s="168"/>
    </row>
    <row r="459" spans="1:6" ht="24.6" customHeight="1">
      <c r="A459" s="419"/>
      <c r="B459" s="418"/>
      <c r="C459" s="342" t="s">
        <v>121</v>
      </c>
      <c r="D459" s="342" t="s">
        <v>877</v>
      </c>
      <c r="E459" s="345" t="s">
        <v>878</v>
      </c>
      <c r="F459" s="168"/>
    </row>
    <row r="460" spans="1:6" ht="24.6" customHeight="1">
      <c r="A460" s="419"/>
      <c r="B460" s="418"/>
      <c r="C460" s="342" t="s">
        <v>124</v>
      </c>
      <c r="D460" s="342" t="s">
        <v>879</v>
      </c>
      <c r="E460" s="346" t="s">
        <v>880</v>
      </c>
      <c r="F460" s="168"/>
    </row>
    <row r="461" spans="1:6" ht="24.6" customHeight="1">
      <c r="A461" s="419"/>
      <c r="B461" s="418"/>
      <c r="C461" s="342" t="s">
        <v>127</v>
      </c>
      <c r="D461" s="342" t="s">
        <v>881</v>
      </c>
      <c r="E461" s="346" t="s">
        <v>882</v>
      </c>
      <c r="F461" s="168"/>
    </row>
    <row r="462" spans="1:6" ht="24.6" customHeight="1">
      <c r="A462" s="419"/>
      <c r="B462" s="418"/>
      <c r="C462" s="342" t="s">
        <v>130</v>
      </c>
      <c r="D462" s="342" t="s">
        <v>883</v>
      </c>
      <c r="E462" s="346" t="s">
        <v>884</v>
      </c>
      <c r="F462" s="168">
        <f>SUM(F463:F467)</f>
        <v>0</v>
      </c>
    </row>
    <row r="463" spans="1:6" ht="24.6" customHeight="1">
      <c r="A463" s="419"/>
      <c r="B463" s="418"/>
      <c r="C463" s="342" t="s">
        <v>133</v>
      </c>
      <c r="D463" s="342" t="s">
        <v>885</v>
      </c>
      <c r="E463" s="345" t="s">
        <v>868</v>
      </c>
      <c r="F463" s="168"/>
    </row>
    <row r="464" spans="1:6" ht="24.6" customHeight="1">
      <c r="A464" s="419"/>
      <c r="B464" s="418" t="s">
        <v>118</v>
      </c>
      <c r="C464" s="342"/>
      <c r="D464" s="342" t="s">
        <v>886</v>
      </c>
      <c r="E464" s="345" t="s">
        <v>887</v>
      </c>
      <c r="F464" s="168"/>
    </row>
    <row r="465" spans="1:6" ht="24.6" customHeight="1">
      <c r="A465" s="419"/>
      <c r="B465" s="418"/>
      <c r="C465" s="342" t="s">
        <v>109</v>
      </c>
      <c r="D465" s="342" t="s">
        <v>888</v>
      </c>
      <c r="E465" s="345" t="s">
        <v>889</v>
      </c>
      <c r="F465" s="168"/>
    </row>
    <row r="466" spans="1:6" ht="24.6" customHeight="1">
      <c r="A466" s="419"/>
      <c r="B466" s="418"/>
      <c r="C466" s="342" t="s">
        <v>115</v>
      </c>
      <c r="D466" s="342" t="s">
        <v>890</v>
      </c>
      <c r="E466" s="346" t="s">
        <v>891</v>
      </c>
      <c r="F466" s="168"/>
    </row>
    <row r="467" spans="1:6" ht="24.6" customHeight="1">
      <c r="A467" s="419"/>
      <c r="B467" s="418"/>
      <c r="C467" s="342" t="s">
        <v>118</v>
      </c>
      <c r="D467" s="342" t="s">
        <v>892</v>
      </c>
      <c r="E467" s="346" t="s">
        <v>893</v>
      </c>
      <c r="F467" s="168"/>
    </row>
    <row r="468" spans="1:6" ht="24.6" customHeight="1">
      <c r="A468" s="419"/>
      <c r="B468" s="418"/>
      <c r="C468" s="342" t="s">
        <v>121</v>
      </c>
      <c r="D468" s="342" t="s">
        <v>894</v>
      </c>
      <c r="E468" s="346" t="s">
        <v>895</v>
      </c>
      <c r="F468" s="168">
        <f>SUM(F469:F473)</f>
        <v>2019</v>
      </c>
    </row>
    <row r="469" spans="1:6" ht="24.6" customHeight="1">
      <c r="A469" s="419"/>
      <c r="B469" s="418"/>
      <c r="C469" s="342" t="s">
        <v>124</v>
      </c>
      <c r="D469" s="342" t="s">
        <v>896</v>
      </c>
      <c r="E469" s="222" t="s">
        <v>868</v>
      </c>
      <c r="F469" s="168">
        <v>0</v>
      </c>
    </row>
    <row r="470" spans="1:6" ht="24.6" customHeight="1">
      <c r="A470" s="419"/>
      <c r="B470" s="418" t="s">
        <v>121</v>
      </c>
      <c r="C470" s="342"/>
      <c r="D470" s="342" t="s">
        <v>897</v>
      </c>
      <c r="E470" s="345" t="s">
        <v>898</v>
      </c>
      <c r="F470" s="168">
        <v>690</v>
      </c>
    </row>
    <row r="471" spans="1:6" ht="24.6" customHeight="1">
      <c r="A471" s="419"/>
      <c r="B471" s="418"/>
      <c r="C471" s="342" t="s">
        <v>109</v>
      </c>
      <c r="D471" s="342" t="s">
        <v>899</v>
      </c>
      <c r="E471" s="345" t="s">
        <v>900</v>
      </c>
      <c r="F471" s="168">
        <v>0</v>
      </c>
    </row>
    <row r="472" spans="1:6" ht="24.6" customHeight="1">
      <c r="A472" s="419"/>
      <c r="B472" s="418"/>
      <c r="C472" s="342" t="s">
        <v>115</v>
      </c>
      <c r="D472" s="342" t="s">
        <v>901</v>
      </c>
      <c r="E472" s="345" t="s">
        <v>902</v>
      </c>
      <c r="F472" s="168">
        <v>290</v>
      </c>
    </row>
    <row r="473" spans="1:6" ht="24.6" customHeight="1">
      <c r="A473" s="419"/>
      <c r="B473" s="418"/>
      <c r="C473" s="342" t="s">
        <v>118</v>
      </c>
      <c r="D473" s="342" t="s">
        <v>903</v>
      </c>
      <c r="E473" s="346" t="s">
        <v>904</v>
      </c>
      <c r="F473" s="168">
        <v>1039</v>
      </c>
    </row>
    <row r="474" spans="1:6" ht="24.6" customHeight="1">
      <c r="A474" s="419"/>
      <c r="B474" s="418"/>
      <c r="C474" s="342" t="s">
        <v>121</v>
      </c>
      <c r="D474" s="342" t="s">
        <v>905</v>
      </c>
      <c r="E474" s="346" t="s">
        <v>906</v>
      </c>
      <c r="F474" s="168">
        <f>SUM(F475:F478)</f>
        <v>190</v>
      </c>
    </row>
    <row r="475" spans="1:6" ht="24.6" customHeight="1">
      <c r="A475" s="419"/>
      <c r="B475" s="418"/>
      <c r="C475" s="342" t="s">
        <v>124</v>
      </c>
      <c r="D475" s="342" t="s">
        <v>907</v>
      </c>
      <c r="E475" s="346" t="s">
        <v>868</v>
      </c>
      <c r="F475" s="168"/>
    </row>
    <row r="476" spans="1:6" ht="24.6" customHeight="1">
      <c r="A476" s="419"/>
      <c r="B476" s="418" t="s">
        <v>124</v>
      </c>
      <c r="C476" s="342"/>
      <c r="D476" s="342" t="s">
        <v>908</v>
      </c>
      <c r="E476" s="345" t="s">
        <v>909</v>
      </c>
      <c r="F476" s="168">
        <v>90</v>
      </c>
    </row>
    <row r="477" spans="1:6" ht="24.6" customHeight="1">
      <c r="A477" s="419"/>
      <c r="B477" s="418"/>
      <c r="C477" s="342" t="s">
        <v>109</v>
      </c>
      <c r="D477" s="342" t="s">
        <v>910</v>
      </c>
      <c r="E477" s="345" t="s">
        <v>911</v>
      </c>
      <c r="F477" s="168"/>
    </row>
    <row r="478" spans="1:6" ht="24.6" customHeight="1">
      <c r="A478" s="419"/>
      <c r="B478" s="418"/>
      <c r="C478" s="342" t="s">
        <v>115</v>
      </c>
      <c r="D478" s="342" t="s">
        <v>912</v>
      </c>
      <c r="E478" s="345" t="s">
        <v>913</v>
      </c>
      <c r="F478" s="168">
        <v>100</v>
      </c>
    </row>
    <row r="479" spans="1:6" ht="24.6" customHeight="1">
      <c r="A479" s="419"/>
      <c r="B479" s="418"/>
      <c r="C479" s="342" t="s">
        <v>118</v>
      </c>
      <c r="D479" s="342" t="s">
        <v>914</v>
      </c>
      <c r="E479" s="346" t="s">
        <v>915</v>
      </c>
      <c r="F479" s="168">
        <f>SUM(F480:F483)</f>
        <v>0</v>
      </c>
    </row>
    <row r="480" spans="1:6" ht="24.6" customHeight="1">
      <c r="A480" s="419"/>
      <c r="B480" s="418"/>
      <c r="C480" s="342" t="s">
        <v>121</v>
      </c>
      <c r="D480" s="342" t="s">
        <v>916</v>
      </c>
      <c r="E480" s="346" t="s">
        <v>917</v>
      </c>
      <c r="F480" s="168"/>
    </row>
    <row r="481" spans="1:6" ht="24.6" customHeight="1">
      <c r="A481" s="419"/>
      <c r="B481" s="418" t="s">
        <v>127</v>
      </c>
      <c r="C481" s="342"/>
      <c r="D481" s="342" t="s">
        <v>918</v>
      </c>
      <c r="E481" s="346" t="s">
        <v>919</v>
      </c>
      <c r="F481" s="168"/>
    </row>
    <row r="482" spans="1:6" ht="24.6" customHeight="1">
      <c r="A482" s="419"/>
      <c r="B482" s="418"/>
      <c r="C482" s="342" t="s">
        <v>109</v>
      </c>
      <c r="D482" s="342" t="s">
        <v>920</v>
      </c>
      <c r="E482" s="222" t="s">
        <v>921</v>
      </c>
      <c r="F482" s="168"/>
    </row>
    <row r="483" spans="1:6" ht="24.6" customHeight="1">
      <c r="A483" s="419"/>
      <c r="B483" s="418"/>
      <c r="C483" s="342" t="s">
        <v>115</v>
      </c>
      <c r="D483" s="342" t="s">
        <v>922</v>
      </c>
      <c r="E483" s="345" t="s">
        <v>923</v>
      </c>
      <c r="F483" s="168"/>
    </row>
    <row r="484" spans="1:6" ht="24.6" customHeight="1">
      <c r="A484" s="419"/>
      <c r="B484" s="418"/>
      <c r="C484" s="342" t="s">
        <v>118</v>
      </c>
      <c r="D484" s="342" t="s">
        <v>924</v>
      </c>
      <c r="E484" s="345" t="s">
        <v>925</v>
      </c>
      <c r="F484" s="168">
        <f>SUM(F485:F490)</f>
        <v>25</v>
      </c>
    </row>
    <row r="485" spans="1:6" ht="24.6" customHeight="1">
      <c r="A485" s="419"/>
      <c r="B485" s="418"/>
      <c r="C485" s="342" t="s">
        <v>121</v>
      </c>
      <c r="D485" s="342" t="s">
        <v>926</v>
      </c>
      <c r="E485" s="345" t="s">
        <v>868</v>
      </c>
      <c r="F485" s="168"/>
    </row>
    <row r="486" spans="1:6" ht="24.6" customHeight="1">
      <c r="A486" s="419"/>
      <c r="B486" s="418" t="s">
        <v>130</v>
      </c>
      <c r="C486" s="342"/>
      <c r="D486" s="342" t="s">
        <v>927</v>
      </c>
      <c r="E486" s="346" t="s">
        <v>928</v>
      </c>
      <c r="F486" s="168"/>
    </row>
    <row r="487" spans="1:6" ht="24.6" customHeight="1">
      <c r="A487" s="419"/>
      <c r="B487" s="418"/>
      <c r="C487" s="342" t="s">
        <v>109</v>
      </c>
      <c r="D487" s="342" t="s">
        <v>929</v>
      </c>
      <c r="E487" s="346" t="s">
        <v>930</v>
      </c>
      <c r="F487" s="168"/>
    </row>
    <row r="488" spans="1:6" ht="24.6" customHeight="1">
      <c r="A488" s="419"/>
      <c r="B488" s="418"/>
      <c r="C488" s="342" t="s">
        <v>115</v>
      </c>
      <c r="D488" s="342" t="s">
        <v>931</v>
      </c>
      <c r="E488" s="346" t="s">
        <v>932</v>
      </c>
      <c r="F488" s="168"/>
    </row>
    <row r="489" spans="1:6" ht="24.6" customHeight="1">
      <c r="A489" s="419"/>
      <c r="B489" s="418"/>
      <c r="C489" s="342" t="s">
        <v>118</v>
      </c>
      <c r="D489" s="342" t="s">
        <v>933</v>
      </c>
      <c r="E489" s="345" t="s">
        <v>934</v>
      </c>
      <c r="F489" s="168"/>
    </row>
    <row r="490" spans="1:6" ht="24.6" customHeight="1">
      <c r="A490" s="419"/>
      <c r="B490" s="418"/>
      <c r="C490" s="342" t="s">
        <v>121</v>
      </c>
      <c r="D490" s="342" t="s">
        <v>935</v>
      </c>
      <c r="E490" s="345" t="s">
        <v>936</v>
      </c>
      <c r="F490" s="168">
        <v>25</v>
      </c>
    </row>
    <row r="491" spans="1:6" ht="24.6" customHeight="1">
      <c r="A491" s="419"/>
      <c r="B491" s="418"/>
      <c r="C491" s="342" t="s">
        <v>124</v>
      </c>
      <c r="D491" s="342" t="s">
        <v>937</v>
      </c>
      <c r="E491" s="345" t="s">
        <v>938</v>
      </c>
      <c r="F491" s="168">
        <f>SUM(F492:F494)</f>
        <v>0</v>
      </c>
    </row>
    <row r="492" spans="1:6" ht="24.6" customHeight="1">
      <c r="A492" s="419"/>
      <c r="B492" s="418"/>
      <c r="C492" s="342" t="s">
        <v>127</v>
      </c>
      <c r="D492" s="342" t="s">
        <v>939</v>
      </c>
      <c r="E492" s="346" t="s">
        <v>940</v>
      </c>
      <c r="F492" s="168"/>
    </row>
    <row r="493" spans="1:6" ht="24.6" customHeight="1">
      <c r="A493" s="419"/>
      <c r="B493" s="418" t="s">
        <v>133</v>
      </c>
      <c r="C493" s="342"/>
      <c r="D493" s="342" t="s">
        <v>941</v>
      </c>
      <c r="E493" s="346" t="s">
        <v>942</v>
      </c>
      <c r="F493" s="168"/>
    </row>
    <row r="494" spans="1:6" ht="24.6" customHeight="1">
      <c r="A494" s="419"/>
      <c r="B494" s="418"/>
      <c r="C494" s="342" t="s">
        <v>109</v>
      </c>
      <c r="D494" s="342" t="s">
        <v>943</v>
      </c>
      <c r="E494" s="346" t="s">
        <v>944</v>
      </c>
      <c r="F494" s="168"/>
    </row>
    <row r="495" spans="1:6" ht="24.6" customHeight="1">
      <c r="A495" s="419"/>
      <c r="B495" s="418"/>
      <c r="C495" s="342" t="s">
        <v>115</v>
      </c>
      <c r="D495" s="342" t="s">
        <v>945</v>
      </c>
      <c r="E495" s="222" t="s">
        <v>946</v>
      </c>
      <c r="F495" s="168">
        <f>SUM(F496:F497)</f>
        <v>0</v>
      </c>
    </row>
    <row r="496" spans="1:6" ht="24.6" customHeight="1">
      <c r="A496" s="419"/>
      <c r="B496" s="418"/>
      <c r="C496" s="342" t="s">
        <v>118</v>
      </c>
      <c r="D496" s="342" t="s">
        <v>947</v>
      </c>
      <c r="E496" s="346" t="s">
        <v>948</v>
      </c>
      <c r="F496" s="168"/>
    </row>
    <row r="497" spans="1:6" ht="24.6" customHeight="1">
      <c r="A497" s="419"/>
      <c r="B497" s="418" t="s">
        <v>136</v>
      </c>
      <c r="C497" s="342"/>
      <c r="D497" s="342" t="s">
        <v>949</v>
      </c>
      <c r="E497" s="346" t="s">
        <v>950</v>
      </c>
      <c r="F497" s="168"/>
    </row>
    <row r="498" spans="1:6" ht="24.6" customHeight="1">
      <c r="A498" s="419"/>
      <c r="B498" s="418"/>
      <c r="C498" s="342" t="s">
        <v>109</v>
      </c>
      <c r="D498" s="342" t="s">
        <v>951</v>
      </c>
      <c r="E498" s="345" t="s">
        <v>952</v>
      </c>
      <c r="F498" s="168">
        <f>SUM(F499:F502)</f>
        <v>260</v>
      </c>
    </row>
    <row r="499" spans="1:6" ht="24.6" customHeight="1">
      <c r="A499" s="419"/>
      <c r="B499" s="418"/>
      <c r="C499" s="342" t="s">
        <v>115</v>
      </c>
      <c r="D499" s="342" t="s">
        <v>953</v>
      </c>
      <c r="E499" s="345" t="s">
        <v>954</v>
      </c>
      <c r="F499" s="168"/>
    </row>
    <row r="500" spans="1:6" ht="24.6" customHeight="1">
      <c r="A500" s="419"/>
      <c r="B500" s="418" t="s">
        <v>139</v>
      </c>
      <c r="C500" s="342"/>
      <c r="D500" s="342" t="s">
        <v>955</v>
      </c>
      <c r="E500" s="346" t="s">
        <v>956</v>
      </c>
      <c r="F500" s="168"/>
    </row>
    <row r="501" spans="1:6" ht="24.6" customHeight="1">
      <c r="A501" s="419"/>
      <c r="B501" s="418"/>
      <c r="C501" s="342" t="s">
        <v>109</v>
      </c>
      <c r="D501" s="342" t="s">
        <v>957</v>
      </c>
      <c r="E501" s="346" t="s">
        <v>958</v>
      </c>
      <c r="F501" s="168"/>
    </row>
    <row r="502" spans="1:6" ht="24.6" customHeight="1">
      <c r="A502" s="419"/>
      <c r="B502" s="418"/>
      <c r="C502" s="342" t="s">
        <v>115</v>
      </c>
      <c r="D502" s="342" t="s">
        <v>959</v>
      </c>
      <c r="E502" s="346" t="s">
        <v>960</v>
      </c>
      <c r="F502" s="168">
        <v>260</v>
      </c>
    </row>
    <row r="503" spans="1:6" ht="24.6" customHeight="1">
      <c r="A503" s="419"/>
      <c r="B503" s="418"/>
      <c r="C503" s="342" t="s">
        <v>118</v>
      </c>
      <c r="D503" s="342" t="s">
        <v>961</v>
      </c>
      <c r="E503" s="222" t="s">
        <v>42</v>
      </c>
      <c r="F503" s="168">
        <f>F504+F518+F526+F537+F548</f>
        <v>7042</v>
      </c>
    </row>
    <row r="504" spans="1:6" ht="24.6" customHeight="1">
      <c r="A504" s="419"/>
      <c r="B504" s="418"/>
      <c r="C504" s="342" t="s">
        <v>121</v>
      </c>
      <c r="D504" s="342" t="s">
        <v>962</v>
      </c>
      <c r="E504" s="222" t="s">
        <v>963</v>
      </c>
      <c r="F504" s="168">
        <f>SUM(F505:F517)</f>
        <v>1493</v>
      </c>
    </row>
    <row r="505" spans="1:6" ht="24.6" customHeight="1">
      <c r="A505" s="419" t="s">
        <v>130</v>
      </c>
      <c r="B505" s="343"/>
      <c r="C505" s="342"/>
      <c r="D505" s="342" t="s">
        <v>130</v>
      </c>
      <c r="E505" s="222" t="s">
        <v>114</v>
      </c>
      <c r="F505" s="168">
        <v>240</v>
      </c>
    </row>
    <row r="506" spans="1:6" ht="24.6" customHeight="1">
      <c r="A506" s="419"/>
      <c r="B506" s="418" t="s">
        <v>109</v>
      </c>
      <c r="C506" s="342"/>
      <c r="D506" s="342" t="s">
        <v>964</v>
      </c>
      <c r="E506" s="222" t="s">
        <v>117</v>
      </c>
      <c r="F506" s="168">
        <v>0</v>
      </c>
    </row>
    <row r="507" spans="1:6" ht="24.6" customHeight="1">
      <c r="A507" s="419"/>
      <c r="B507" s="418"/>
      <c r="C507" s="342" t="s">
        <v>109</v>
      </c>
      <c r="D507" s="342" t="s">
        <v>965</v>
      </c>
      <c r="E507" s="222" t="s">
        <v>120</v>
      </c>
      <c r="F507" s="168">
        <v>0</v>
      </c>
    </row>
    <row r="508" spans="1:6" ht="24.6" customHeight="1">
      <c r="A508" s="419"/>
      <c r="B508" s="418"/>
      <c r="C508" s="342" t="s">
        <v>115</v>
      </c>
      <c r="D508" s="342" t="s">
        <v>966</v>
      </c>
      <c r="E508" s="222" t="s">
        <v>967</v>
      </c>
      <c r="F508" s="168">
        <v>243</v>
      </c>
    </row>
    <row r="509" spans="1:6" ht="24.6" customHeight="1">
      <c r="A509" s="419"/>
      <c r="B509" s="418"/>
      <c r="C509" s="342" t="s">
        <v>118</v>
      </c>
      <c r="D509" s="342" t="s">
        <v>968</v>
      </c>
      <c r="E509" s="222" t="s">
        <v>969</v>
      </c>
      <c r="F509" s="168">
        <v>0</v>
      </c>
    </row>
    <row r="510" spans="1:6" ht="24.6" customHeight="1">
      <c r="A510" s="419"/>
      <c r="B510" s="418"/>
      <c r="C510" s="342" t="s">
        <v>121</v>
      </c>
      <c r="D510" s="342" t="s">
        <v>970</v>
      </c>
      <c r="E510" s="222" t="s">
        <v>971</v>
      </c>
      <c r="F510" s="168">
        <v>0</v>
      </c>
    </row>
    <row r="511" spans="1:6" ht="24.6" customHeight="1">
      <c r="A511" s="419"/>
      <c r="B511" s="418"/>
      <c r="C511" s="342" t="s">
        <v>124</v>
      </c>
      <c r="D511" s="342" t="s">
        <v>972</v>
      </c>
      <c r="E511" s="222" t="s">
        <v>973</v>
      </c>
      <c r="F511" s="168">
        <v>0</v>
      </c>
    </row>
    <row r="512" spans="1:6" ht="24.6" customHeight="1">
      <c r="A512" s="419"/>
      <c r="B512" s="418"/>
      <c r="C512" s="342" t="s">
        <v>127</v>
      </c>
      <c r="D512" s="342" t="s">
        <v>974</v>
      </c>
      <c r="E512" s="222" t="s">
        <v>975</v>
      </c>
      <c r="F512" s="168">
        <v>0</v>
      </c>
    </row>
    <row r="513" spans="1:6" ht="24.6" customHeight="1">
      <c r="A513" s="419"/>
      <c r="B513" s="418"/>
      <c r="C513" s="342" t="s">
        <v>130</v>
      </c>
      <c r="D513" s="342" t="s">
        <v>976</v>
      </c>
      <c r="E513" s="222" t="s">
        <v>977</v>
      </c>
      <c r="F513" s="168">
        <v>720</v>
      </c>
    </row>
    <row r="514" spans="1:6" ht="24.6" customHeight="1">
      <c r="A514" s="419"/>
      <c r="B514" s="418"/>
      <c r="C514" s="342" t="s">
        <v>133</v>
      </c>
      <c r="D514" s="342" t="s">
        <v>978</v>
      </c>
      <c r="E514" s="222" t="s">
        <v>979</v>
      </c>
      <c r="F514" s="168">
        <v>0</v>
      </c>
    </row>
    <row r="515" spans="1:6" ht="24.6" customHeight="1">
      <c r="A515" s="419"/>
      <c r="B515" s="418"/>
      <c r="C515" s="342" t="s">
        <v>136</v>
      </c>
      <c r="D515" s="342" t="s">
        <v>980</v>
      </c>
      <c r="E515" s="222" t="s">
        <v>981</v>
      </c>
      <c r="F515" s="168">
        <v>0</v>
      </c>
    </row>
    <row r="516" spans="1:6" ht="24.6" customHeight="1">
      <c r="A516" s="419"/>
      <c r="B516" s="418"/>
      <c r="C516" s="342" t="s">
        <v>139</v>
      </c>
      <c r="D516" s="342" t="s">
        <v>982</v>
      </c>
      <c r="E516" s="222" t="s">
        <v>983</v>
      </c>
      <c r="F516" s="168">
        <v>132</v>
      </c>
    </row>
    <row r="517" spans="1:6" ht="24.6" customHeight="1">
      <c r="A517" s="419"/>
      <c r="B517" s="418"/>
      <c r="C517" s="342" t="s">
        <v>142</v>
      </c>
      <c r="D517" s="342" t="s">
        <v>984</v>
      </c>
      <c r="E517" s="222" t="s">
        <v>985</v>
      </c>
      <c r="F517" s="168">
        <v>158</v>
      </c>
    </row>
    <row r="518" spans="1:6" ht="24.6" customHeight="1">
      <c r="A518" s="419"/>
      <c r="B518" s="418"/>
      <c r="C518" s="342" t="s">
        <v>303</v>
      </c>
      <c r="D518" s="342" t="s">
        <v>986</v>
      </c>
      <c r="E518" s="222" t="s">
        <v>987</v>
      </c>
      <c r="F518" s="168">
        <f>SUM(F519:F525)</f>
        <v>2728</v>
      </c>
    </row>
    <row r="519" spans="1:6" ht="24.6" customHeight="1">
      <c r="A519" s="419"/>
      <c r="B519" s="418"/>
      <c r="C519" s="342" t="s">
        <v>306</v>
      </c>
      <c r="D519" s="342" t="s">
        <v>988</v>
      </c>
      <c r="E519" s="222" t="s">
        <v>114</v>
      </c>
      <c r="F519" s="168">
        <v>0</v>
      </c>
    </row>
    <row r="520" spans="1:6" ht="24.6" customHeight="1">
      <c r="A520" s="419"/>
      <c r="B520" s="418" t="s">
        <v>115</v>
      </c>
      <c r="C520" s="342"/>
      <c r="D520" s="342" t="s">
        <v>989</v>
      </c>
      <c r="E520" s="222" t="s">
        <v>117</v>
      </c>
      <c r="F520" s="168">
        <v>0</v>
      </c>
    </row>
    <row r="521" spans="1:6" ht="24.6" customHeight="1">
      <c r="A521" s="419"/>
      <c r="B521" s="418"/>
      <c r="C521" s="342" t="s">
        <v>109</v>
      </c>
      <c r="D521" s="342" t="s">
        <v>990</v>
      </c>
      <c r="E521" s="222" t="s">
        <v>120</v>
      </c>
      <c r="F521" s="168">
        <v>0</v>
      </c>
    </row>
    <row r="522" spans="1:6" ht="24.6" customHeight="1">
      <c r="A522" s="419"/>
      <c r="B522" s="418"/>
      <c r="C522" s="342" t="s">
        <v>115</v>
      </c>
      <c r="D522" s="342" t="s">
        <v>991</v>
      </c>
      <c r="E522" s="222" t="s">
        <v>992</v>
      </c>
      <c r="F522" s="168">
        <v>66</v>
      </c>
    </row>
    <row r="523" spans="1:6" ht="24.6" customHeight="1">
      <c r="A523" s="419"/>
      <c r="B523" s="418"/>
      <c r="C523" s="342" t="s">
        <v>118</v>
      </c>
      <c r="D523" s="342" t="s">
        <v>993</v>
      </c>
      <c r="E523" s="222" t="s">
        <v>994</v>
      </c>
      <c r="F523" s="168">
        <v>2500</v>
      </c>
    </row>
    <row r="524" spans="1:6" ht="24.6" customHeight="1">
      <c r="A524" s="419"/>
      <c r="B524" s="418"/>
      <c r="C524" s="342" t="s">
        <v>121</v>
      </c>
      <c r="D524" s="342" t="s">
        <v>995</v>
      </c>
      <c r="E524" s="222" t="s">
        <v>996</v>
      </c>
      <c r="F524" s="168">
        <v>0</v>
      </c>
    </row>
    <row r="525" spans="1:6" ht="24.6" customHeight="1">
      <c r="A525" s="419"/>
      <c r="B525" s="418"/>
      <c r="C525" s="342" t="s">
        <v>124</v>
      </c>
      <c r="D525" s="342" t="s">
        <v>997</v>
      </c>
      <c r="E525" s="222" t="s">
        <v>998</v>
      </c>
      <c r="F525" s="168">
        <v>162</v>
      </c>
    </row>
    <row r="526" spans="1:6" ht="24.6" customHeight="1">
      <c r="A526" s="419"/>
      <c r="B526" s="418"/>
      <c r="C526" s="342" t="s">
        <v>127</v>
      </c>
      <c r="D526" s="342" t="s">
        <v>999</v>
      </c>
      <c r="E526" s="222" t="s">
        <v>1000</v>
      </c>
      <c r="F526" s="168">
        <f>SUM(F527:F536)</f>
        <v>575</v>
      </c>
    </row>
    <row r="527" spans="1:6" ht="24.6" customHeight="1">
      <c r="A527" s="419"/>
      <c r="B527" s="418"/>
      <c r="C527" s="342" t="s">
        <v>130</v>
      </c>
      <c r="D527" s="342" t="s">
        <v>1001</v>
      </c>
      <c r="E527" s="222" t="s">
        <v>114</v>
      </c>
      <c r="F527" s="168">
        <v>30</v>
      </c>
    </row>
    <row r="528" spans="1:6" ht="24.6" customHeight="1">
      <c r="A528" s="419"/>
      <c r="B528" s="418" t="s">
        <v>118</v>
      </c>
      <c r="C528" s="342"/>
      <c r="D528" s="342" t="s">
        <v>1002</v>
      </c>
      <c r="E528" s="222" t="s">
        <v>117</v>
      </c>
      <c r="F528" s="168">
        <v>0</v>
      </c>
    </row>
    <row r="529" spans="1:6" ht="24.6" customHeight="1">
      <c r="A529" s="419"/>
      <c r="B529" s="418"/>
      <c r="C529" s="342" t="s">
        <v>109</v>
      </c>
      <c r="D529" s="342" t="s">
        <v>1003</v>
      </c>
      <c r="E529" s="222" t="s">
        <v>120</v>
      </c>
      <c r="F529" s="168">
        <v>0</v>
      </c>
    </row>
    <row r="530" spans="1:6" ht="24.6" customHeight="1">
      <c r="A530" s="419"/>
      <c r="B530" s="418"/>
      <c r="C530" s="342" t="s">
        <v>115</v>
      </c>
      <c r="D530" s="342" t="s">
        <v>1004</v>
      </c>
      <c r="E530" s="222" t="s">
        <v>1005</v>
      </c>
      <c r="F530" s="168">
        <v>0</v>
      </c>
    </row>
    <row r="531" spans="1:6" ht="24.6" customHeight="1">
      <c r="A531" s="419"/>
      <c r="B531" s="418"/>
      <c r="C531" s="342" t="s">
        <v>118</v>
      </c>
      <c r="D531" s="342" t="s">
        <v>1006</v>
      </c>
      <c r="E531" s="222" t="s">
        <v>1007</v>
      </c>
      <c r="F531" s="168">
        <v>5</v>
      </c>
    </row>
    <row r="532" spans="1:6" ht="24.6" customHeight="1">
      <c r="A532" s="419"/>
      <c r="B532" s="418"/>
      <c r="C532" s="342" t="s">
        <v>121</v>
      </c>
      <c r="D532" s="342" t="s">
        <v>1008</v>
      </c>
      <c r="E532" s="222" t="s">
        <v>1009</v>
      </c>
      <c r="F532" s="168">
        <v>0</v>
      </c>
    </row>
    <row r="533" spans="1:6" ht="24.6" customHeight="1">
      <c r="A533" s="419"/>
      <c r="B533" s="418"/>
      <c r="C533" s="342" t="s">
        <v>124</v>
      </c>
      <c r="D533" s="342" t="s">
        <v>1010</v>
      </c>
      <c r="E533" s="222" t="s">
        <v>1011</v>
      </c>
      <c r="F533" s="168">
        <v>90</v>
      </c>
    </row>
    <row r="534" spans="1:6" ht="24.6" customHeight="1">
      <c r="A534" s="419"/>
      <c r="B534" s="418"/>
      <c r="C534" s="342" t="s">
        <v>127</v>
      </c>
      <c r="D534" s="342" t="s">
        <v>1012</v>
      </c>
      <c r="E534" s="222" t="s">
        <v>1013</v>
      </c>
      <c r="F534" s="168">
        <v>400</v>
      </c>
    </row>
    <row r="535" spans="1:6" ht="24.6" customHeight="1">
      <c r="A535" s="419"/>
      <c r="B535" s="418"/>
      <c r="C535" s="342" t="s">
        <v>130</v>
      </c>
      <c r="D535" s="342" t="s">
        <v>1014</v>
      </c>
      <c r="E535" s="222" t="s">
        <v>1015</v>
      </c>
      <c r="F535" s="168">
        <v>0</v>
      </c>
    </row>
    <row r="536" spans="1:6" ht="24.6" customHeight="1">
      <c r="A536" s="419"/>
      <c r="B536" s="418"/>
      <c r="C536" s="342" t="s">
        <v>133</v>
      </c>
      <c r="D536" s="342" t="s">
        <v>1016</v>
      </c>
      <c r="E536" s="222" t="s">
        <v>1017</v>
      </c>
      <c r="F536" s="168">
        <v>50</v>
      </c>
    </row>
    <row r="537" spans="1:6" ht="24.6" customHeight="1">
      <c r="A537" s="419"/>
      <c r="B537" s="418"/>
      <c r="C537" s="342" t="s">
        <v>136</v>
      </c>
      <c r="D537" s="342" t="s">
        <v>1018</v>
      </c>
      <c r="E537" s="222" t="s">
        <v>1019</v>
      </c>
      <c r="F537" s="168">
        <f>SUM(F538:F547)</f>
        <v>1924</v>
      </c>
    </row>
    <row r="538" spans="1:6" ht="24.6" customHeight="1">
      <c r="A538" s="419"/>
      <c r="B538" s="418"/>
      <c r="C538" s="342" t="s">
        <v>139</v>
      </c>
      <c r="D538" s="342" t="s">
        <v>1020</v>
      </c>
      <c r="E538" s="222" t="s">
        <v>114</v>
      </c>
      <c r="F538" s="168">
        <v>60</v>
      </c>
    </row>
    <row r="539" spans="1:6" ht="24.6" customHeight="1">
      <c r="A539" s="419"/>
      <c r="B539" s="418" t="s">
        <v>121</v>
      </c>
      <c r="C539" s="342"/>
      <c r="D539" s="342" t="s">
        <v>1021</v>
      </c>
      <c r="E539" s="222" t="s">
        <v>117</v>
      </c>
      <c r="F539" s="168">
        <v>0</v>
      </c>
    </row>
    <row r="540" spans="1:6" ht="24.6" customHeight="1">
      <c r="A540" s="419"/>
      <c r="B540" s="418"/>
      <c r="C540" s="342" t="s">
        <v>109</v>
      </c>
      <c r="D540" s="342" t="s">
        <v>1022</v>
      </c>
      <c r="E540" s="222" t="s">
        <v>120</v>
      </c>
      <c r="F540" s="168">
        <v>0</v>
      </c>
    </row>
    <row r="541" spans="1:6" ht="24.6" customHeight="1">
      <c r="A541" s="419"/>
      <c r="B541" s="418"/>
      <c r="C541" s="342" t="s">
        <v>115</v>
      </c>
      <c r="D541" s="342" t="s">
        <v>1023</v>
      </c>
      <c r="E541" s="222" t="s">
        <v>1024</v>
      </c>
      <c r="F541" s="168">
        <v>32</v>
      </c>
    </row>
    <row r="542" spans="1:6" ht="24.6" customHeight="1">
      <c r="A542" s="419"/>
      <c r="B542" s="418"/>
      <c r="C542" s="342" t="s">
        <v>118</v>
      </c>
      <c r="D542" s="342" t="s">
        <v>1025</v>
      </c>
      <c r="E542" s="222" t="s">
        <v>1026</v>
      </c>
      <c r="F542" s="168">
        <v>1401</v>
      </c>
    </row>
    <row r="543" spans="1:6" ht="24.6" customHeight="1">
      <c r="A543" s="419"/>
      <c r="B543" s="418"/>
      <c r="C543" s="342" t="s">
        <v>121</v>
      </c>
      <c r="D543" s="342" t="s">
        <v>1027</v>
      </c>
      <c r="E543" s="222" t="s">
        <v>1028</v>
      </c>
      <c r="F543" s="168">
        <v>106</v>
      </c>
    </row>
    <row r="544" spans="1:6" ht="24.6" customHeight="1">
      <c r="A544" s="419"/>
      <c r="B544" s="418"/>
      <c r="C544" s="342" t="s">
        <v>124</v>
      </c>
      <c r="D544" s="342" t="s">
        <v>1029</v>
      </c>
      <c r="E544" s="222" t="s">
        <v>1030</v>
      </c>
      <c r="F544" s="168">
        <v>0</v>
      </c>
    </row>
    <row r="545" spans="1:6" ht="24.6" customHeight="1">
      <c r="A545" s="419"/>
      <c r="B545" s="418"/>
      <c r="C545" s="342" t="s">
        <v>127</v>
      </c>
      <c r="D545" s="342" t="s">
        <v>1031</v>
      </c>
      <c r="E545" s="222" t="s">
        <v>1032</v>
      </c>
      <c r="F545" s="168">
        <v>0</v>
      </c>
    </row>
    <row r="546" spans="1:6" ht="24.6" customHeight="1">
      <c r="A546" s="419"/>
      <c r="B546" s="418"/>
      <c r="C546" s="342" t="s">
        <v>130</v>
      </c>
      <c r="D546" s="342" t="s">
        <v>1033</v>
      </c>
      <c r="E546" s="222" t="s">
        <v>1034</v>
      </c>
      <c r="F546" s="168">
        <v>0</v>
      </c>
    </row>
    <row r="547" spans="1:6" ht="24.6" customHeight="1">
      <c r="A547" s="419"/>
      <c r="B547" s="418"/>
      <c r="C547" s="342" t="s">
        <v>133</v>
      </c>
      <c r="D547" s="342" t="s">
        <v>1035</v>
      </c>
      <c r="E547" s="222" t="s">
        <v>1036</v>
      </c>
      <c r="F547" s="168">
        <v>325</v>
      </c>
    </row>
    <row r="548" spans="1:6" ht="24.6" customHeight="1">
      <c r="A548" s="419"/>
      <c r="B548" s="418"/>
      <c r="C548" s="342" t="s">
        <v>136</v>
      </c>
      <c r="D548" s="342" t="s">
        <v>1037</v>
      </c>
      <c r="E548" s="222" t="s">
        <v>1038</v>
      </c>
      <c r="F548" s="168">
        <f>SUM(F549:F551)</f>
        <v>322</v>
      </c>
    </row>
    <row r="549" spans="1:6" ht="24.6" customHeight="1">
      <c r="A549" s="419"/>
      <c r="B549" s="418"/>
      <c r="C549" s="342" t="s">
        <v>139</v>
      </c>
      <c r="D549" s="342" t="s">
        <v>1039</v>
      </c>
      <c r="E549" s="222" t="s">
        <v>1040</v>
      </c>
      <c r="F549" s="168"/>
    </row>
    <row r="550" spans="1:6" ht="24.6" customHeight="1">
      <c r="A550" s="419"/>
      <c r="B550" s="418" t="s">
        <v>124</v>
      </c>
      <c r="C550" s="342"/>
      <c r="D550" s="342" t="s">
        <v>1041</v>
      </c>
      <c r="E550" s="222" t="s">
        <v>1042</v>
      </c>
      <c r="F550" s="168">
        <v>20</v>
      </c>
    </row>
    <row r="551" spans="1:6" ht="24.6" customHeight="1">
      <c r="A551" s="419"/>
      <c r="B551" s="418"/>
      <c r="C551" s="342" t="s">
        <v>109</v>
      </c>
      <c r="D551" s="342" t="s">
        <v>1043</v>
      </c>
      <c r="E551" s="222" t="s">
        <v>1044</v>
      </c>
      <c r="F551" s="168">
        <v>302</v>
      </c>
    </row>
    <row r="552" spans="1:6" ht="24.6" customHeight="1">
      <c r="A552" s="419"/>
      <c r="B552" s="418"/>
      <c r="C552" s="342" t="s">
        <v>115</v>
      </c>
      <c r="D552" s="342" t="s">
        <v>1045</v>
      </c>
      <c r="E552" s="222" t="s">
        <v>43</v>
      </c>
      <c r="F552" s="168">
        <f>F553+F567+F578+F589+F593+F603+F611+F617+F633+F638+F643+F646+F649+F652+F655+F658+F662+F667+F580+F624</f>
        <v>33966</v>
      </c>
    </row>
    <row r="553" spans="1:6" ht="24.6" customHeight="1">
      <c r="A553" s="419"/>
      <c r="B553" s="418"/>
      <c r="C553" s="342" t="s">
        <v>118</v>
      </c>
      <c r="D553" s="342" t="s">
        <v>1046</v>
      </c>
      <c r="E553" s="222" t="s">
        <v>1047</v>
      </c>
      <c r="F553" s="168">
        <f>SUM(F554:F566)</f>
        <v>1568</v>
      </c>
    </row>
    <row r="554" spans="1:6" ht="24.6" customHeight="1">
      <c r="A554" s="419" t="s">
        <v>133</v>
      </c>
      <c r="B554" s="343"/>
      <c r="C554" s="342"/>
      <c r="D554" s="342" t="s">
        <v>133</v>
      </c>
      <c r="E554" s="222" t="s">
        <v>114</v>
      </c>
      <c r="F554" s="168">
        <v>1456</v>
      </c>
    </row>
    <row r="555" spans="1:6" ht="24.6" customHeight="1">
      <c r="A555" s="419"/>
      <c r="B555" s="418" t="s">
        <v>109</v>
      </c>
      <c r="C555" s="342"/>
      <c r="D555" s="342" t="s">
        <v>1048</v>
      </c>
      <c r="E555" s="222" t="s">
        <v>117</v>
      </c>
      <c r="F555" s="168">
        <v>0</v>
      </c>
    </row>
    <row r="556" spans="1:6" ht="24.6" customHeight="1">
      <c r="A556" s="419"/>
      <c r="B556" s="418"/>
      <c r="C556" s="342" t="s">
        <v>109</v>
      </c>
      <c r="D556" s="342" t="s">
        <v>1049</v>
      </c>
      <c r="E556" s="222" t="s">
        <v>120</v>
      </c>
      <c r="F556" s="168">
        <v>0</v>
      </c>
    </row>
    <row r="557" spans="1:6" ht="24.6" customHeight="1">
      <c r="A557" s="419"/>
      <c r="B557" s="418"/>
      <c r="C557" s="342" t="s">
        <v>115</v>
      </c>
      <c r="D557" s="342" t="s">
        <v>1050</v>
      </c>
      <c r="E557" s="222" t="s">
        <v>1051</v>
      </c>
      <c r="F557" s="168">
        <v>0</v>
      </c>
    </row>
    <row r="558" spans="1:6" ht="24.6" customHeight="1">
      <c r="A558" s="419"/>
      <c r="B558" s="418"/>
      <c r="C558" s="342" t="s">
        <v>118</v>
      </c>
      <c r="D558" s="342" t="s">
        <v>1052</v>
      </c>
      <c r="E558" s="222" t="s">
        <v>1053</v>
      </c>
      <c r="F558" s="168">
        <v>0</v>
      </c>
    </row>
    <row r="559" spans="1:6" ht="24.6" customHeight="1">
      <c r="A559" s="419"/>
      <c r="B559" s="418"/>
      <c r="C559" s="342" t="s">
        <v>121</v>
      </c>
      <c r="D559" s="342" t="s">
        <v>1054</v>
      </c>
      <c r="E559" s="222" t="s">
        <v>1055</v>
      </c>
      <c r="F559" s="168">
        <v>0</v>
      </c>
    </row>
    <row r="560" spans="1:6" ht="24.6" customHeight="1">
      <c r="A560" s="419"/>
      <c r="B560" s="418"/>
      <c r="C560" s="342" t="s">
        <v>124</v>
      </c>
      <c r="D560" s="342" t="s">
        <v>1056</v>
      </c>
      <c r="E560" s="222" t="s">
        <v>1057</v>
      </c>
      <c r="F560" s="168">
        <v>10</v>
      </c>
    </row>
    <row r="561" spans="1:6" ht="24.6" customHeight="1">
      <c r="A561" s="419"/>
      <c r="B561" s="418"/>
      <c r="C561" s="342" t="s">
        <v>127</v>
      </c>
      <c r="D561" s="342" t="s">
        <v>1058</v>
      </c>
      <c r="E561" s="222" t="s">
        <v>229</v>
      </c>
      <c r="F561" s="168">
        <v>0</v>
      </c>
    </row>
    <row r="562" spans="1:6" ht="24.6" customHeight="1">
      <c r="A562" s="419"/>
      <c r="B562" s="418"/>
      <c r="C562" s="342" t="s">
        <v>130</v>
      </c>
      <c r="D562" s="342" t="s">
        <v>1059</v>
      </c>
      <c r="E562" s="222" t="s">
        <v>1060</v>
      </c>
      <c r="F562" s="168">
        <v>52</v>
      </c>
    </row>
    <row r="563" spans="1:6" ht="24.6" customHeight="1">
      <c r="A563" s="419"/>
      <c r="B563" s="418"/>
      <c r="C563" s="342" t="s">
        <v>133</v>
      </c>
      <c r="D563" s="342" t="s">
        <v>1061</v>
      </c>
      <c r="E563" s="222" t="s">
        <v>1062</v>
      </c>
      <c r="F563" s="168">
        <v>0</v>
      </c>
    </row>
    <row r="564" spans="1:6" ht="24.6" customHeight="1">
      <c r="A564" s="419"/>
      <c r="B564" s="418"/>
      <c r="C564" s="342" t="s">
        <v>136</v>
      </c>
      <c r="D564" s="342" t="s">
        <v>1063</v>
      </c>
      <c r="E564" s="222" t="s">
        <v>1064</v>
      </c>
      <c r="F564" s="168">
        <v>0</v>
      </c>
    </row>
    <row r="565" spans="1:6" ht="24.6" customHeight="1">
      <c r="A565" s="419"/>
      <c r="B565" s="418"/>
      <c r="C565" s="342" t="s">
        <v>139</v>
      </c>
      <c r="D565" s="342" t="s">
        <v>1065</v>
      </c>
      <c r="E565" s="222" t="s">
        <v>1066</v>
      </c>
      <c r="F565" s="168">
        <v>0</v>
      </c>
    </row>
    <row r="566" spans="1:6" ht="24.6" customHeight="1">
      <c r="A566" s="419"/>
      <c r="B566" s="418"/>
      <c r="C566" s="342" t="s">
        <v>142</v>
      </c>
      <c r="D566" s="342" t="s">
        <v>1067</v>
      </c>
      <c r="E566" s="222" t="s">
        <v>1068</v>
      </c>
      <c r="F566" s="168">
        <v>50</v>
      </c>
    </row>
    <row r="567" spans="1:6" ht="24.6" customHeight="1">
      <c r="A567" s="419"/>
      <c r="B567" s="418"/>
      <c r="C567" s="342" t="s">
        <v>303</v>
      </c>
      <c r="D567" s="342" t="s">
        <v>1069</v>
      </c>
      <c r="E567" s="222" t="s">
        <v>1070</v>
      </c>
      <c r="F567" s="168">
        <f>SUM(F568:F577)</f>
        <v>1501</v>
      </c>
    </row>
    <row r="568" spans="1:6" ht="24.6" customHeight="1">
      <c r="A568" s="419"/>
      <c r="B568" s="418"/>
      <c r="C568" s="342" t="s">
        <v>306</v>
      </c>
      <c r="D568" s="342" t="s">
        <v>1071</v>
      </c>
      <c r="E568" s="222" t="s">
        <v>114</v>
      </c>
      <c r="F568" s="168">
        <v>320</v>
      </c>
    </row>
    <row r="569" spans="1:6" ht="24.6" customHeight="1">
      <c r="A569" s="419"/>
      <c r="B569" s="418" t="s">
        <v>115</v>
      </c>
      <c r="C569" s="342"/>
      <c r="D569" s="342" t="s">
        <v>1072</v>
      </c>
      <c r="E569" s="222" t="s">
        <v>117</v>
      </c>
      <c r="F569" s="168">
        <v>0</v>
      </c>
    </row>
    <row r="570" spans="1:6" ht="24.6" customHeight="1">
      <c r="A570" s="419"/>
      <c r="B570" s="418"/>
      <c r="C570" s="342" t="s">
        <v>109</v>
      </c>
      <c r="D570" s="342" t="s">
        <v>1073</v>
      </c>
      <c r="E570" s="222" t="s">
        <v>120</v>
      </c>
      <c r="F570" s="168">
        <v>166</v>
      </c>
    </row>
    <row r="571" spans="1:6" ht="24.6" customHeight="1">
      <c r="A571" s="419"/>
      <c r="B571" s="418"/>
      <c r="C571" s="342" t="s">
        <v>115</v>
      </c>
      <c r="D571" s="342" t="s">
        <v>1074</v>
      </c>
      <c r="E571" s="222" t="s">
        <v>1075</v>
      </c>
      <c r="F571" s="168">
        <v>60</v>
      </c>
    </row>
    <row r="572" spans="1:6" ht="24.6" customHeight="1">
      <c r="A572" s="419"/>
      <c r="B572" s="418"/>
      <c r="C572" s="342" t="s">
        <v>118</v>
      </c>
      <c r="D572" s="342" t="s">
        <v>1076</v>
      </c>
      <c r="E572" s="222" t="s">
        <v>1077</v>
      </c>
      <c r="F572" s="168">
        <v>700</v>
      </c>
    </row>
    <row r="573" spans="1:6" ht="24.6" customHeight="1">
      <c r="A573" s="419"/>
      <c r="B573" s="418"/>
      <c r="C573" s="342" t="s">
        <v>121</v>
      </c>
      <c r="D573" s="342" t="s">
        <v>1078</v>
      </c>
      <c r="E573" s="222" t="s">
        <v>1079</v>
      </c>
      <c r="F573" s="168">
        <v>60</v>
      </c>
    </row>
    <row r="574" spans="1:6" ht="24.6" customHeight="1">
      <c r="A574" s="419"/>
      <c r="B574" s="418"/>
      <c r="C574" s="342" t="s">
        <v>124</v>
      </c>
      <c r="D574" s="342" t="s">
        <v>1080</v>
      </c>
      <c r="E574" s="222" t="s">
        <v>1081</v>
      </c>
      <c r="F574" s="168">
        <v>95</v>
      </c>
    </row>
    <row r="575" spans="1:6" ht="24.6" customHeight="1">
      <c r="A575" s="419"/>
      <c r="B575" s="418"/>
      <c r="C575" s="342" t="s">
        <v>127</v>
      </c>
      <c r="D575" s="342" t="s">
        <v>1082</v>
      </c>
      <c r="E575" s="222" t="s">
        <v>1083</v>
      </c>
      <c r="F575" s="168">
        <v>50</v>
      </c>
    </row>
    <row r="576" spans="1:6" ht="24.6" customHeight="1">
      <c r="A576" s="419"/>
      <c r="B576" s="418"/>
      <c r="C576" s="342" t="s">
        <v>130</v>
      </c>
      <c r="D576" s="342" t="s">
        <v>1084</v>
      </c>
      <c r="E576" s="222" t="s">
        <v>1085</v>
      </c>
      <c r="F576" s="168">
        <v>0</v>
      </c>
    </row>
    <row r="577" spans="1:6" ht="24.6" customHeight="1">
      <c r="A577" s="419"/>
      <c r="B577" s="418"/>
      <c r="C577" s="342" t="s">
        <v>133</v>
      </c>
      <c r="D577" s="342" t="s">
        <v>1086</v>
      </c>
      <c r="E577" s="222" t="s">
        <v>1087</v>
      </c>
      <c r="F577" s="168">
        <v>50</v>
      </c>
    </row>
    <row r="578" spans="1:6" ht="24.6" customHeight="1">
      <c r="A578" s="419"/>
      <c r="B578" s="418"/>
      <c r="C578" s="342" t="s">
        <v>136</v>
      </c>
      <c r="D578" s="342" t="s">
        <v>1088</v>
      </c>
      <c r="E578" s="222" t="s">
        <v>1089</v>
      </c>
      <c r="F578" s="351">
        <f>F579</f>
        <v>0</v>
      </c>
    </row>
    <row r="579" spans="1:6" ht="24.6" customHeight="1">
      <c r="A579" s="419"/>
      <c r="B579" s="418"/>
      <c r="C579" s="342" t="s">
        <v>139</v>
      </c>
      <c r="D579" s="342" t="s">
        <v>1090</v>
      </c>
      <c r="E579" s="222" t="s">
        <v>1091</v>
      </c>
      <c r="F579" s="352"/>
    </row>
    <row r="580" spans="1:6" ht="24.6" customHeight="1">
      <c r="A580" s="419"/>
      <c r="B580" s="418" t="s">
        <v>118</v>
      </c>
      <c r="C580" s="342"/>
      <c r="D580" s="342" t="s">
        <v>1092</v>
      </c>
      <c r="E580" s="222" t="s">
        <v>1093</v>
      </c>
      <c r="F580" s="168">
        <f>SUM(F581:F588)</f>
        <v>15917</v>
      </c>
    </row>
    <row r="581" spans="1:6" ht="24.6" customHeight="1">
      <c r="A581" s="419"/>
      <c r="B581" s="418"/>
      <c r="C581" s="342" t="s">
        <v>109</v>
      </c>
      <c r="D581" s="342" t="s">
        <v>1094</v>
      </c>
      <c r="E581" s="222" t="s">
        <v>1095</v>
      </c>
      <c r="F581" s="168">
        <v>0</v>
      </c>
    </row>
    <row r="582" spans="1:6" ht="24.6" customHeight="1">
      <c r="A582" s="419"/>
      <c r="B582" s="418" t="s">
        <v>121</v>
      </c>
      <c r="C582" s="342"/>
      <c r="D582" s="342" t="s">
        <v>1096</v>
      </c>
      <c r="E582" s="222" t="s">
        <v>1097</v>
      </c>
      <c r="F582" s="168">
        <v>1028</v>
      </c>
    </row>
    <row r="583" spans="1:6" ht="24.6" customHeight="1">
      <c r="A583" s="419"/>
      <c r="B583" s="418"/>
      <c r="C583" s="342" t="s">
        <v>109</v>
      </c>
      <c r="D583" s="342" t="s">
        <v>1098</v>
      </c>
      <c r="E583" s="222" t="s">
        <v>1099</v>
      </c>
      <c r="F583" s="168">
        <v>148</v>
      </c>
    </row>
    <row r="584" spans="1:6" ht="24.6" customHeight="1">
      <c r="A584" s="419"/>
      <c r="B584" s="418"/>
      <c r="C584" s="342" t="s">
        <v>115</v>
      </c>
      <c r="D584" s="342" t="s">
        <v>1100</v>
      </c>
      <c r="E584" s="222" t="s">
        <v>1101</v>
      </c>
      <c r="F584" s="168">
        <v>432</v>
      </c>
    </row>
    <row r="585" spans="1:6" ht="24.6" customHeight="1">
      <c r="A585" s="419"/>
      <c r="B585" s="418"/>
      <c r="C585" s="342" t="s">
        <v>118</v>
      </c>
      <c r="D585" s="342" t="s">
        <v>1102</v>
      </c>
      <c r="E585" s="222" t="s">
        <v>1103</v>
      </c>
      <c r="F585" s="352">
        <v>10126</v>
      </c>
    </row>
    <row r="586" spans="1:6" ht="24.6" customHeight="1">
      <c r="A586" s="419"/>
      <c r="B586" s="418"/>
      <c r="C586" s="342" t="s">
        <v>121</v>
      </c>
      <c r="D586" s="342" t="s">
        <v>1104</v>
      </c>
      <c r="E586" s="222" t="s">
        <v>1105</v>
      </c>
      <c r="F586" s="352">
        <v>4066</v>
      </c>
    </row>
    <row r="587" spans="1:6" ht="24.6" customHeight="1">
      <c r="A587" s="419"/>
      <c r="B587" s="418"/>
      <c r="C587" s="342" t="s">
        <v>124</v>
      </c>
      <c r="D587" s="342" t="s">
        <v>1106</v>
      </c>
      <c r="E587" s="222" t="s">
        <v>1107</v>
      </c>
      <c r="F587" s="352">
        <v>38</v>
      </c>
    </row>
    <row r="588" spans="1:6" ht="24.6" customHeight="1">
      <c r="A588" s="419"/>
      <c r="B588" s="418"/>
      <c r="C588" s="342" t="s">
        <v>127</v>
      </c>
      <c r="D588" s="342" t="s">
        <v>1108</v>
      </c>
      <c r="E588" s="222" t="s">
        <v>1109</v>
      </c>
      <c r="F588" s="168">
        <v>79</v>
      </c>
    </row>
    <row r="589" spans="1:6" ht="24.6" customHeight="1">
      <c r="A589" s="419"/>
      <c r="B589" s="418"/>
      <c r="C589" s="342" t="s">
        <v>130</v>
      </c>
      <c r="D589" s="342" t="s">
        <v>1110</v>
      </c>
      <c r="E589" s="222" t="s">
        <v>1111</v>
      </c>
      <c r="F589" s="168">
        <f>SUM(F590:F592)</f>
        <v>0</v>
      </c>
    </row>
    <row r="590" spans="1:6" ht="24.6" customHeight="1">
      <c r="A590" s="419"/>
      <c r="B590" s="418"/>
      <c r="C590" s="342" t="s">
        <v>133</v>
      </c>
      <c r="D590" s="342" t="s">
        <v>1112</v>
      </c>
      <c r="E590" s="222" t="s">
        <v>1113</v>
      </c>
      <c r="F590" s="168"/>
    </row>
    <row r="591" spans="1:6" ht="24.6" customHeight="1">
      <c r="A591" s="419"/>
      <c r="B591" s="418" t="s">
        <v>124</v>
      </c>
      <c r="C591" s="342"/>
      <c r="D591" s="342" t="s">
        <v>1114</v>
      </c>
      <c r="E591" s="222" t="s">
        <v>1115</v>
      </c>
      <c r="F591" s="168"/>
    </row>
    <row r="592" spans="1:6" ht="24.6" customHeight="1">
      <c r="A592" s="419"/>
      <c r="B592" s="418"/>
      <c r="C592" s="342" t="s">
        <v>109</v>
      </c>
      <c r="D592" s="342" t="s">
        <v>1116</v>
      </c>
      <c r="E592" s="222" t="s">
        <v>1117</v>
      </c>
      <c r="F592" s="168"/>
    </row>
    <row r="593" spans="1:6" ht="24.6" customHeight="1">
      <c r="A593" s="419"/>
      <c r="B593" s="418"/>
      <c r="C593" s="342" t="s">
        <v>115</v>
      </c>
      <c r="D593" s="342" t="s">
        <v>1118</v>
      </c>
      <c r="E593" s="222" t="s">
        <v>1119</v>
      </c>
      <c r="F593" s="168">
        <f>SUM(F594:F602)</f>
        <v>250</v>
      </c>
    </row>
    <row r="594" spans="1:6" ht="24.6" customHeight="1">
      <c r="A594" s="419"/>
      <c r="B594" s="418"/>
      <c r="C594" s="342" t="s">
        <v>118</v>
      </c>
      <c r="D594" s="342" t="s">
        <v>1120</v>
      </c>
      <c r="E594" s="222" t="s">
        <v>1121</v>
      </c>
      <c r="F594" s="168">
        <v>50</v>
      </c>
    </row>
    <row r="595" spans="1:6" ht="24.6" customHeight="1">
      <c r="A595" s="419"/>
      <c r="B595" s="418" t="s">
        <v>127</v>
      </c>
      <c r="C595" s="342"/>
      <c r="D595" s="342" t="s">
        <v>1122</v>
      </c>
      <c r="E595" s="222" t="s">
        <v>1123</v>
      </c>
      <c r="F595" s="168"/>
    </row>
    <row r="596" spans="1:6" ht="24.6" customHeight="1">
      <c r="A596" s="419"/>
      <c r="B596" s="418"/>
      <c r="C596" s="342" t="s">
        <v>109</v>
      </c>
      <c r="D596" s="342" t="s">
        <v>1124</v>
      </c>
      <c r="E596" s="222" t="s">
        <v>1125</v>
      </c>
      <c r="F596" s="168"/>
    </row>
    <row r="597" spans="1:6" ht="24.6" customHeight="1">
      <c r="A597" s="419"/>
      <c r="B597" s="418"/>
      <c r="C597" s="342" t="s">
        <v>115</v>
      </c>
      <c r="D597" s="342" t="s">
        <v>1126</v>
      </c>
      <c r="E597" s="222" t="s">
        <v>1127</v>
      </c>
      <c r="F597" s="168"/>
    </row>
    <row r="598" spans="1:6" ht="24.6" customHeight="1">
      <c r="A598" s="419"/>
      <c r="B598" s="418"/>
      <c r="C598" s="342" t="s">
        <v>118</v>
      </c>
      <c r="D598" s="342" t="s">
        <v>1128</v>
      </c>
      <c r="E598" s="222" t="s">
        <v>1129</v>
      </c>
      <c r="F598" s="168"/>
    </row>
    <row r="599" spans="1:6" ht="24.6" customHeight="1">
      <c r="A599" s="419"/>
      <c r="B599" s="418"/>
      <c r="C599" s="342" t="s">
        <v>121</v>
      </c>
      <c r="D599" s="342" t="s">
        <v>1130</v>
      </c>
      <c r="E599" s="222" t="s">
        <v>1131</v>
      </c>
      <c r="F599" s="168"/>
    </row>
    <row r="600" spans="1:6" ht="24.6" customHeight="1">
      <c r="A600" s="419"/>
      <c r="B600" s="418"/>
      <c r="C600" s="342" t="s">
        <v>124</v>
      </c>
      <c r="D600" s="342" t="s">
        <v>1132</v>
      </c>
      <c r="E600" s="222" t="s">
        <v>1133</v>
      </c>
      <c r="F600" s="168"/>
    </row>
    <row r="601" spans="1:6" ht="24.6" customHeight="1">
      <c r="A601" s="419"/>
      <c r="B601" s="418"/>
      <c r="C601" s="342" t="s">
        <v>127</v>
      </c>
      <c r="D601" s="342" t="s">
        <v>1134</v>
      </c>
      <c r="E601" s="222" t="s">
        <v>1135</v>
      </c>
      <c r="F601" s="168"/>
    </row>
    <row r="602" spans="1:6" ht="24.6" customHeight="1">
      <c r="A602" s="419"/>
      <c r="B602" s="418"/>
      <c r="C602" s="342" t="s">
        <v>130</v>
      </c>
      <c r="D602" s="342" t="s">
        <v>1136</v>
      </c>
      <c r="E602" s="222" t="s">
        <v>1137</v>
      </c>
      <c r="F602" s="168">
        <v>200</v>
      </c>
    </row>
    <row r="603" spans="1:6" ht="24.6" customHeight="1">
      <c r="A603" s="419"/>
      <c r="B603" s="418"/>
      <c r="C603" s="342" t="s">
        <v>133</v>
      </c>
      <c r="D603" s="342" t="s">
        <v>1138</v>
      </c>
      <c r="E603" s="222" t="s">
        <v>1139</v>
      </c>
      <c r="F603" s="168">
        <f>SUM(F604:F610)</f>
        <v>3703</v>
      </c>
    </row>
    <row r="604" spans="1:6" ht="24.6" customHeight="1">
      <c r="A604" s="419"/>
      <c r="B604" s="418"/>
      <c r="C604" s="342" t="s">
        <v>136</v>
      </c>
      <c r="D604" s="342" t="s">
        <v>1140</v>
      </c>
      <c r="E604" s="222" t="s">
        <v>1141</v>
      </c>
      <c r="F604" s="168">
        <v>0</v>
      </c>
    </row>
    <row r="605" spans="1:6" ht="24.6" customHeight="1">
      <c r="A605" s="419"/>
      <c r="B605" s="418" t="s">
        <v>130</v>
      </c>
      <c r="C605" s="342"/>
      <c r="D605" s="342" t="s">
        <v>1142</v>
      </c>
      <c r="E605" s="222" t="s">
        <v>1143</v>
      </c>
      <c r="F605" s="168">
        <v>0</v>
      </c>
    </row>
    <row r="606" spans="1:6" ht="24.6" customHeight="1">
      <c r="A606" s="419"/>
      <c r="B606" s="418"/>
      <c r="C606" s="342" t="s">
        <v>109</v>
      </c>
      <c r="D606" s="342" t="s">
        <v>1144</v>
      </c>
      <c r="E606" s="222" t="s">
        <v>1145</v>
      </c>
      <c r="F606" s="168">
        <v>0</v>
      </c>
    </row>
    <row r="607" spans="1:6" ht="24.6" customHeight="1">
      <c r="A607" s="419"/>
      <c r="B607" s="418"/>
      <c r="C607" s="342" t="s">
        <v>115</v>
      </c>
      <c r="D607" s="342" t="s">
        <v>1146</v>
      </c>
      <c r="E607" s="222" t="s">
        <v>1147</v>
      </c>
      <c r="F607" s="168">
        <v>0</v>
      </c>
    </row>
    <row r="608" spans="1:6" ht="24.6" customHeight="1">
      <c r="A608" s="419"/>
      <c r="B608" s="418"/>
      <c r="C608" s="342" t="s">
        <v>118</v>
      </c>
      <c r="D608" s="342" t="s">
        <v>1148</v>
      </c>
      <c r="E608" s="222" t="s">
        <v>1149</v>
      </c>
      <c r="F608" s="168">
        <v>750</v>
      </c>
    </row>
    <row r="609" spans="1:6" ht="24.6" customHeight="1">
      <c r="A609" s="419"/>
      <c r="B609" s="418"/>
      <c r="C609" s="342" t="s">
        <v>121</v>
      </c>
      <c r="D609" s="342" t="s">
        <v>1150</v>
      </c>
      <c r="E609" s="222" t="s">
        <v>1151</v>
      </c>
      <c r="F609" s="168">
        <v>0</v>
      </c>
    </row>
    <row r="610" spans="1:6" ht="24.6" customHeight="1">
      <c r="A610" s="419"/>
      <c r="B610" s="418"/>
      <c r="C610" s="342" t="s">
        <v>124</v>
      </c>
      <c r="D610" s="342" t="s">
        <v>1152</v>
      </c>
      <c r="E610" s="222" t="s">
        <v>1153</v>
      </c>
      <c r="F610" s="168">
        <v>2953</v>
      </c>
    </row>
    <row r="611" spans="1:6" ht="24.6" customHeight="1">
      <c r="A611" s="419"/>
      <c r="B611" s="418"/>
      <c r="C611" s="342" t="s">
        <v>127</v>
      </c>
      <c r="D611" s="342" t="s">
        <v>1154</v>
      </c>
      <c r="E611" s="222" t="s">
        <v>1155</v>
      </c>
      <c r="F611" s="168">
        <f>SUM(F612:F616)</f>
        <v>1502</v>
      </c>
    </row>
    <row r="612" spans="1:6" ht="24.6" customHeight="1">
      <c r="A612" s="419"/>
      <c r="B612" s="418"/>
      <c r="C612" s="342" t="s">
        <v>130</v>
      </c>
      <c r="D612" s="342" t="s">
        <v>1156</v>
      </c>
      <c r="E612" s="222" t="s">
        <v>1157</v>
      </c>
      <c r="F612" s="168">
        <v>300</v>
      </c>
    </row>
    <row r="613" spans="1:6" ht="24.6" customHeight="1">
      <c r="A613" s="419"/>
      <c r="B613" s="418" t="s">
        <v>133</v>
      </c>
      <c r="C613" s="342"/>
      <c r="D613" s="342" t="s">
        <v>1158</v>
      </c>
      <c r="E613" s="222" t="s">
        <v>1159</v>
      </c>
      <c r="F613" s="168">
        <v>220</v>
      </c>
    </row>
    <row r="614" spans="1:6" ht="24.6" customHeight="1">
      <c r="A614" s="419"/>
      <c r="B614" s="418"/>
      <c r="C614" s="342" t="s">
        <v>109</v>
      </c>
      <c r="D614" s="342" t="s">
        <v>1160</v>
      </c>
      <c r="E614" s="222" t="s">
        <v>1161</v>
      </c>
      <c r="F614" s="168">
        <v>64</v>
      </c>
    </row>
    <row r="615" spans="1:6" ht="24.6" customHeight="1">
      <c r="A615" s="419"/>
      <c r="B615" s="418"/>
      <c r="C615" s="342" t="s">
        <v>115</v>
      </c>
      <c r="D615" s="342" t="s">
        <v>1162</v>
      </c>
      <c r="E615" s="222" t="s">
        <v>1163</v>
      </c>
      <c r="F615" s="168">
        <v>0</v>
      </c>
    </row>
    <row r="616" spans="1:6" ht="24.6" customHeight="1">
      <c r="A616" s="419"/>
      <c r="B616" s="418"/>
      <c r="C616" s="342" t="s">
        <v>118</v>
      </c>
      <c r="D616" s="342" t="s">
        <v>1164</v>
      </c>
      <c r="E616" s="222" t="s">
        <v>1165</v>
      </c>
      <c r="F616" s="168">
        <v>918</v>
      </c>
    </row>
    <row r="617" spans="1:6" ht="24.6" customHeight="1">
      <c r="A617" s="419"/>
      <c r="B617" s="418"/>
      <c r="C617" s="342" t="s">
        <v>121</v>
      </c>
      <c r="D617" s="342" t="s">
        <v>1166</v>
      </c>
      <c r="E617" s="222" t="s">
        <v>1167</v>
      </c>
      <c r="F617" s="168">
        <f>SUM(F618:F623)</f>
        <v>1631</v>
      </c>
    </row>
    <row r="618" spans="1:6" ht="24.6" customHeight="1">
      <c r="A618" s="419"/>
      <c r="B618" s="418"/>
      <c r="C618" s="342" t="s">
        <v>124</v>
      </c>
      <c r="D618" s="342" t="s">
        <v>1168</v>
      </c>
      <c r="E618" s="222" t="s">
        <v>1169</v>
      </c>
      <c r="F618" s="168">
        <v>2</v>
      </c>
    </row>
    <row r="619" spans="1:6" ht="24.6" customHeight="1">
      <c r="A619" s="419"/>
      <c r="B619" s="418" t="s">
        <v>136</v>
      </c>
      <c r="C619" s="342"/>
      <c r="D619" s="342" t="s">
        <v>1170</v>
      </c>
      <c r="E619" s="222" t="s">
        <v>1171</v>
      </c>
      <c r="F619" s="168">
        <v>290</v>
      </c>
    </row>
    <row r="620" spans="1:6" ht="24.6" customHeight="1">
      <c r="A620" s="419"/>
      <c r="B620" s="418"/>
      <c r="C620" s="342" t="s">
        <v>109</v>
      </c>
      <c r="D620" s="342" t="s">
        <v>1172</v>
      </c>
      <c r="E620" s="222" t="s">
        <v>1173</v>
      </c>
      <c r="F620" s="168">
        <v>0</v>
      </c>
    </row>
    <row r="621" spans="1:6" ht="24.6" customHeight="1">
      <c r="A621" s="419"/>
      <c r="B621" s="418"/>
      <c r="C621" s="342" t="s">
        <v>115</v>
      </c>
      <c r="D621" s="342" t="s">
        <v>1174</v>
      </c>
      <c r="E621" s="222" t="s">
        <v>1175</v>
      </c>
      <c r="F621" s="168">
        <v>653</v>
      </c>
    </row>
    <row r="622" spans="1:6" ht="24.6" customHeight="1">
      <c r="A622" s="419"/>
      <c r="B622" s="418"/>
      <c r="C622" s="342" t="s">
        <v>118</v>
      </c>
      <c r="D622" s="342" t="s">
        <v>1176</v>
      </c>
      <c r="E622" s="222" t="s">
        <v>1177</v>
      </c>
      <c r="F622" s="168">
        <v>186</v>
      </c>
    </row>
    <row r="623" spans="1:6" ht="24.6" customHeight="1">
      <c r="A623" s="419"/>
      <c r="B623" s="418"/>
      <c r="C623" s="342" t="s">
        <v>121</v>
      </c>
      <c r="D623" s="342" t="s">
        <v>1178</v>
      </c>
      <c r="E623" s="222" t="s">
        <v>1179</v>
      </c>
      <c r="F623" s="168">
        <v>500</v>
      </c>
    </row>
    <row r="624" spans="1:6" ht="24.6" customHeight="1">
      <c r="A624" s="419"/>
      <c r="B624" s="418"/>
      <c r="C624" s="342" t="s">
        <v>124</v>
      </c>
      <c r="D624" s="342" t="s">
        <v>1180</v>
      </c>
      <c r="E624" s="222" t="s">
        <v>1181</v>
      </c>
      <c r="F624" s="168">
        <f>SUM(F625:F632)</f>
        <v>1420</v>
      </c>
    </row>
    <row r="625" spans="1:6" ht="24.6" customHeight="1">
      <c r="A625" s="419"/>
      <c r="B625" s="418"/>
      <c r="C625" s="342" t="s">
        <v>127</v>
      </c>
      <c r="D625" s="342" t="s">
        <v>1182</v>
      </c>
      <c r="E625" s="222" t="s">
        <v>114</v>
      </c>
      <c r="F625" s="168">
        <v>131</v>
      </c>
    </row>
    <row r="626" spans="1:6" ht="24.6" customHeight="1">
      <c r="A626" s="419"/>
      <c r="B626" s="418" t="s">
        <v>139</v>
      </c>
      <c r="C626" s="342"/>
      <c r="D626" s="342" t="s">
        <v>1183</v>
      </c>
      <c r="E626" s="222" t="s">
        <v>117</v>
      </c>
      <c r="F626" s="168">
        <v>0</v>
      </c>
    </row>
    <row r="627" spans="1:6" ht="24.6" customHeight="1">
      <c r="A627" s="419"/>
      <c r="B627" s="418"/>
      <c r="C627" s="342" t="s">
        <v>109</v>
      </c>
      <c r="D627" s="342" t="s">
        <v>1184</v>
      </c>
      <c r="E627" s="222" t="s">
        <v>120</v>
      </c>
      <c r="F627" s="168">
        <v>0</v>
      </c>
    </row>
    <row r="628" spans="1:6" ht="24.6" customHeight="1">
      <c r="A628" s="419"/>
      <c r="B628" s="418"/>
      <c r="C628" s="342" t="s">
        <v>115</v>
      </c>
      <c r="D628" s="342" t="s">
        <v>1185</v>
      </c>
      <c r="E628" s="222" t="s">
        <v>1186</v>
      </c>
      <c r="F628" s="168">
        <v>0</v>
      </c>
    </row>
    <row r="629" spans="1:6" ht="24.6" customHeight="1">
      <c r="A629" s="419"/>
      <c r="B629" s="418"/>
      <c r="C629" s="342" t="s">
        <v>118</v>
      </c>
      <c r="D629" s="342" t="s">
        <v>1187</v>
      </c>
      <c r="E629" s="222" t="s">
        <v>1188</v>
      </c>
      <c r="F629" s="168">
        <v>3</v>
      </c>
    </row>
    <row r="630" spans="1:6" ht="24.6" customHeight="1">
      <c r="A630" s="419"/>
      <c r="B630" s="418"/>
      <c r="C630" s="342" t="s">
        <v>121</v>
      </c>
      <c r="D630" s="342" t="s">
        <v>1189</v>
      </c>
      <c r="E630" s="222" t="s">
        <v>1190</v>
      </c>
      <c r="F630" s="168">
        <v>0</v>
      </c>
    </row>
    <row r="631" spans="1:6" ht="24.6" customHeight="1">
      <c r="A631" s="419"/>
      <c r="B631" s="418"/>
      <c r="C631" s="342" t="s">
        <v>124</v>
      </c>
      <c r="D631" s="342" t="s">
        <v>1191</v>
      </c>
      <c r="E631" s="222" t="s">
        <v>1192</v>
      </c>
      <c r="F631" s="352">
        <v>445</v>
      </c>
    </row>
    <row r="632" spans="1:6" ht="24.6" customHeight="1">
      <c r="A632" s="419"/>
      <c r="B632" s="418"/>
      <c r="C632" s="342" t="s">
        <v>127</v>
      </c>
      <c r="D632" s="342" t="s">
        <v>1193</v>
      </c>
      <c r="E632" s="222" t="s">
        <v>1194</v>
      </c>
      <c r="F632" s="168">
        <v>841</v>
      </c>
    </row>
    <row r="633" spans="1:6" ht="24.6" customHeight="1">
      <c r="A633" s="419"/>
      <c r="B633" s="418"/>
      <c r="C633" s="342" t="s">
        <v>130</v>
      </c>
      <c r="D633" s="342" t="s">
        <v>1195</v>
      </c>
      <c r="E633" s="222" t="s">
        <v>1196</v>
      </c>
      <c r="F633" s="168">
        <f>SUM(F634:F637)</f>
        <v>25</v>
      </c>
    </row>
    <row r="634" spans="1:6" ht="24.6" customHeight="1">
      <c r="A634" s="419"/>
      <c r="B634" s="418"/>
      <c r="C634" s="342" t="s">
        <v>133</v>
      </c>
      <c r="D634" s="342" t="s">
        <v>1197</v>
      </c>
      <c r="E634" s="222" t="s">
        <v>1198</v>
      </c>
      <c r="F634" s="168">
        <v>0</v>
      </c>
    </row>
    <row r="635" spans="1:6" ht="24.6" customHeight="1">
      <c r="A635" s="419"/>
      <c r="B635" s="418" t="s">
        <v>142</v>
      </c>
      <c r="C635" s="342"/>
      <c r="D635" s="342" t="s">
        <v>1199</v>
      </c>
      <c r="E635" s="222" t="s">
        <v>1200</v>
      </c>
      <c r="F635" s="168">
        <v>25</v>
      </c>
    </row>
    <row r="636" spans="1:6" ht="24.6" customHeight="1">
      <c r="A636" s="419"/>
      <c r="B636" s="418"/>
      <c r="C636" s="342" t="s">
        <v>109</v>
      </c>
      <c r="D636" s="342" t="s">
        <v>1201</v>
      </c>
      <c r="E636" s="222" t="s">
        <v>1202</v>
      </c>
      <c r="F636" s="168"/>
    </row>
    <row r="637" spans="1:6" ht="24.6" customHeight="1">
      <c r="A637" s="419"/>
      <c r="B637" s="418"/>
      <c r="C637" s="342" t="s">
        <v>115</v>
      </c>
      <c r="D637" s="342" t="s">
        <v>1203</v>
      </c>
      <c r="E637" s="222" t="s">
        <v>1204</v>
      </c>
      <c r="F637" s="168"/>
    </row>
    <row r="638" spans="1:6" ht="24.6" customHeight="1">
      <c r="A638" s="419"/>
      <c r="B638" s="418"/>
      <c r="C638" s="342" t="s">
        <v>118</v>
      </c>
      <c r="D638" s="342" t="s">
        <v>1205</v>
      </c>
      <c r="E638" s="222" t="s">
        <v>1206</v>
      </c>
      <c r="F638" s="168">
        <f>SUM(F639:F642)</f>
        <v>0</v>
      </c>
    </row>
    <row r="639" spans="1:6" ht="24.6" customHeight="1">
      <c r="A639" s="419"/>
      <c r="B639" s="418"/>
      <c r="C639" s="342" t="s">
        <v>121</v>
      </c>
      <c r="D639" s="342" t="s">
        <v>1207</v>
      </c>
      <c r="E639" s="222" t="s">
        <v>114</v>
      </c>
      <c r="F639" s="168"/>
    </row>
    <row r="640" spans="1:6" ht="24.6" customHeight="1">
      <c r="A640" s="419"/>
      <c r="B640" s="418" t="s">
        <v>303</v>
      </c>
      <c r="C640" s="342"/>
      <c r="D640" s="342" t="s">
        <v>1208</v>
      </c>
      <c r="E640" s="222" t="s">
        <v>117</v>
      </c>
      <c r="F640" s="168"/>
    </row>
    <row r="641" spans="1:6" ht="24.6" customHeight="1">
      <c r="A641" s="419"/>
      <c r="B641" s="418"/>
      <c r="C641" s="342" t="s">
        <v>109</v>
      </c>
      <c r="D641" s="342" t="s">
        <v>1209</v>
      </c>
      <c r="E641" s="222" t="s">
        <v>120</v>
      </c>
      <c r="F641" s="168"/>
    </row>
    <row r="642" spans="1:6" ht="24.6" customHeight="1">
      <c r="A642" s="419"/>
      <c r="B642" s="418"/>
      <c r="C642" s="342" t="s">
        <v>115</v>
      </c>
      <c r="D642" s="342" t="s">
        <v>1210</v>
      </c>
      <c r="E642" s="222" t="s">
        <v>1211</v>
      </c>
      <c r="F642" s="168"/>
    </row>
    <row r="643" spans="1:6" ht="24.6" customHeight="1">
      <c r="A643" s="419"/>
      <c r="B643" s="418"/>
      <c r="C643" s="342" t="s">
        <v>118</v>
      </c>
      <c r="D643" s="342" t="s">
        <v>1212</v>
      </c>
      <c r="E643" s="222" t="s">
        <v>1213</v>
      </c>
      <c r="F643" s="168">
        <f>SUM(F644:F645)</f>
        <v>1550</v>
      </c>
    </row>
    <row r="644" spans="1:6" ht="24.6" customHeight="1">
      <c r="A644" s="419"/>
      <c r="B644" s="418"/>
      <c r="C644" s="342" t="s">
        <v>121</v>
      </c>
      <c r="D644" s="342" t="s">
        <v>1214</v>
      </c>
      <c r="E644" s="222" t="s">
        <v>1215</v>
      </c>
      <c r="F644" s="168">
        <v>800</v>
      </c>
    </row>
    <row r="645" spans="1:6" ht="24.6" customHeight="1">
      <c r="A645" s="419"/>
      <c r="B645" s="418" t="s">
        <v>306</v>
      </c>
      <c r="C645" s="342"/>
      <c r="D645" s="342" t="s">
        <v>1216</v>
      </c>
      <c r="E645" s="222" t="s">
        <v>1217</v>
      </c>
      <c r="F645" s="168">
        <v>750</v>
      </c>
    </row>
    <row r="646" spans="1:6" ht="24.6" customHeight="1">
      <c r="A646" s="419"/>
      <c r="B646" s="418"/>
      <c r="C646" s="342" t="s">
        <v>109</v>
      </c>
      <c r="D646" s="342" t="s">
        <v>1218</v>
      </c>
      <c r="E646" s="222" t="s">
        <v>1219</v>
      </c>
      <c r="F646" s="168">
        <f>F647+F648</f>
        <v>105</v>
      </c>
    </row>
    <row r="647" spans="1:6" ht="24.6" customHeight="1">
      <c r="A647" s="419"/>
      <c r="B647" s="418"/>
      <c r="C647" s="342" t="s">
        <v>115</v>
      </c>
      <c r="D647" s="342" t="s">
        <v>1220</v>
      </c>
      <c r="E647" s="222" t="s">
        <v>1221</v>
      </c>
      <c r="F647" s="168">
        <v>25</v>
      </c>
    </row>
    <row r="648" spans="1:6" ht="24.6" customHeight="1">
      <c r="A648" s="419"/>
      <c r="B648" s="418" t="s">
        <v>308</v>
      </c>
      <c r="C648" s="342"/>
      <c r="D648" s="342" t="s">
        <v>1222</v>
      </c>
      <c r="E648" s="222" t="s">
        <v>1223</v>
      </c>
      <c r="F648" s="168">
        <v>80</v>
      </c>
    </row>
    <row r="649" spans="1:6" ht="24.6" customHeight="1">
      <c r="A649" s="419"/>
      <c r="B649" s="418"/>
      <c r="C649" s="342" t="s">
        <v>109</v>
      </c>
      <c r="D649" s="342" t="s">
        <v>1224</v>
      </c>
      <c r="E649" s="222" t="s">
        <v>1225</v>
      </c>
      <c r="F649" s="352">
        <f>F650+F651</f>
        <v>80</v>
      </c>
    </row>
    <row r="650" spans="1:6" ht="24.6" customHeight="1">
      <c r="A650" s="419"/>
      <c r="B650" s="418"/>
      <c r="C650" s="342" t="s">
        <v>115</v>
      </c>
      <c r="D650" s="342" t="s">
        <v>1226</v>
      </c>
      <c r="E650" s="222" t="s">
        <v>1227</v>
      </c>
      <c r="F650" s="352">
        <v>80</v>
      </c>
    </row>
    <row r="651" spans="1:6" ht="24.6" customHeight="1">
      <c r="A651" s="419"/>
      <c r="B651" s="418" t="s">
        <v>378</v>
      </c>
      <c r="C651" s="342"/>
      <c r="D651" s="342" t="s">
        <v>1228</v>
      </c>
      <c r="E651" s="222" t="s">
        <v>1229</v>
      </c>
      <c r="F651" s="352">
        <v>0</v>
      </c>
    </row>
    <row r="652" spans="1:6" ht="24.6" customHeight="1">
      <c r="A652" s="419"/>
      <c r="B652" s="418"/>
      <c r="C652" s="342" t="s">
        <v>109</v>
      </c>
      <c r="D652" s="342" t="s">
        <v>1230</v>
      </c>
      <c r="E652" s="222" t="s">
        <v>1231</v>
      </c>
      <c r="F652" s="168">
        <f>F653+F654</f>
        <v>0</v>
      </c>
    </row>
    <row r="653" spans="1:6" ht="24.6" customHeight="1">
      <c r="A653" s="419"/>
      <c r="B653" s="418"/>
      <c r="C653" s="342" t="s">
        <v>115</v>
      </c>
      <c r="D653" s="342" t="s">
        <v>1232</v>
      </c>
      <c r="E653" s="222" t="s">
        <v>1233</v>
      </c>
      <c r="F653" s="168"/>
    </row>
    <row r="654" spans="1:6" ht="24.6" customHeight="1">
      <c r="A654" s="419"/>
      <c r="B654" s="418" t="s">
        <v>400</v>
      </c>
      <c r="C654" s="342"/>
      <c r="D654" s="342" t="s">
        <v>1234</v>
      </c>
      <c r="E654" s="222" t="s">
        <v>1235</v>
      </c>
      <c r="F654" s="168"/>
    </row>
    <row r="655" spans="1:6" ht="24.6" customHeight="1">
      <c r="A655" s="419"/>
      <c r="B655" s="418"/>
      <c r="C655" s="342" t="s">
        <v>109</v>
      </c>
      <c r="D655" s="342" t="s">
        <v>1236</v>
      </c>
      <c r="E655" s="222" t="s">
        <v>1237</v>
      </c>
      <c r="F655" s="168">
        <f>F656+F657</f>
        <v>835</v>
      </c>
    </row>
    <row r="656" spans="1:6" ht="24.6" customHeight="1">
      <c r="A656" s="419"/>
      <c r="B656" s="418"/>
      <c r="C656" s="342" t="s">
        <v>115</v>
      </c>
      <c r="D656" s="342" t="s">
        <v>1238</v>
      </c>
      <c r="E656" s="222" t="s">
        <v>1239</v>
      </c>
      <c r="F656" s="168">
        <v>30</v>
      </c>
    </row>
    <row r="657" spans="1:6" ht="24.6" customHeight="1">
      <c r="A657" s="419"/>
      <c r="B657" s="418" t="s">
        <v>411</v>
      </c>
      <c r="C657" s="342"/>
      <c r="D657" s="342" t="s">
        <v>1240</v>
      </c>
      <c r="E657" s="222" t="s">
        <v>1241</v>
      </c>
      <c r="F657" s="168">
        <v>805</v>
      </c>
    </row>
    <row r="658" spans="1:6" ht="24.6" customHeight="1">
      <c r="A658" s="419"/>
      <c r="B658" s="418"/>
      <c r="C658" s="342" t="s">
        <v>109</v>
      </c>
      <c r="D658" s="342" t="s">
        <v>1242</v>
      </c>
      <c r="E658" s="222" t="s">
        <v>1243</v>
      </c>
      <c r="F658" s="352">
        <f>SUM(F659:F661)</f>
        <v>3539</v>
      </c>
    </row>
    <row r="659" spans="1:6" ht="24.6" customHeight="1">
      <c r="A659" s="419"/>
      <c r="B659" s="418"/>
      <c r="C659" s="342" t="s">
        <v>115</v>
      </c>
      <c r="D659" s="342" t="s">
        <v>1244</v>
      </c>
      <c r="E659" s="222" t="s">
        <v>1245</v>
      </c>
      <c r="F659" s="352"/>
    </row>
    <row r="660" spans="1:6" ht="24.6" customHeight="1">
      <c r="A660" s="419"/>
      <c r="B660" s="418" t="s">
        <v>422</v>
      </c>
      <c r="C660" s="342"/>
      <c r="D660" s="342" t="s">
        <v>1246</v>
      </c>
      <c r="E660" s="222" t="s">
        <v>1247</v>
      </c>
      <c r="F660" s="352">
        <v>3539</v>
      </c>
    </row>
    <row r="661" spans="1:6" ht="24.6" customHeight="1">
      <c r="A661" s="419"/>
      <c r="B661" s="418"/>
      <c r="C661" s="342" t="s">
        <v>109</v>
      </c>
      <c r="D661" s="342" t="s">
        <v>1248</v>
      </c>
      <c r="E661" s="222" t="s">
        <v>1249</v>
      </c>
      <c r="F661" s="352"/>
    </row>
    <row r="662" spans="1:6" ht="24.6" customHeight="1">
      <c r="A662" s="419"/>
      <c r="B662" s="418"/>
      <c r="C662" s="342" t="s">
        <v>115</v>
      </c>
      <c r="D662" s="342" t="s">
        <v>1250</v>
      </c>
      <c r="E662" s="222" t="s">
        <v>1251</v>
      </c>
      <c r="F662" s="352">
        <f>SUM(F663:F666)</f>
        <v>0</v>
      </c>
    </row>
    <row r="663" spans="1:6" ht="24.6" customHeight="1">
      <c r="A663" s="419"/>
      <c r="B663" s="418"/>
      <c r="C663" s="342" t="s">
        <v>118</v>
      </c>
      <c r="D663" s="342" t="s">
        <v>1252</v>
      </c>
      <c r="E663" s="222" t="s">
        <v>1253</v>
      </c>
      <c r="F663" s="352"/>
    </row>
    <row r="664" spans="1:6" ht="24.6" customHeight="1">
      <c r="A664" s="419"/>
      <c r="B664" s="418" t="s">
        <v>437</v>
      </c>
      <c r="C664" s="342"/>
      <c r="D664" s="342" t="s">
        <v>1254</v>
      </c>
      <c r="E664" s="222" t="s">
        <v>1255</v>
      </c>
      <c r="F664" s="352"/>
    </row>
    <row r="665" spans="1:6" ht="24.6" customHeight="1">
      <c r="A665" s="419"/>
      <c r="B665" s="418"/>
      <c r="C665" s="342" t="s">
        <v>109</v>
      </c>
      <c r="D665" s="342" t="s">
        <v>1256</v>
      </c>
      <c r="E665" s="222" t="s">
        <v>1257</v>
      </c>
      <c r="F665" s="352"/>
    </row>
    <row r="666" spans="1:6" ht="24.6" customHeight="1">
      <c r="A666" s="419"/>
      <c r="B666" s="418"/>
      <c r="C666" s="342" t="s">
        <v>115</v>
      </c>
      <c r="D666" s="342" t="s">
        <v>1258</v>
      </c>
      <c r="E666" s="222" t="s">
        <v>1259</v>
      </c>
      <c r="F666" s="352"/>
    </row>
    <row r="667" spans="1:6" ht="24.6" customHeight="1">
      <c r="A667" s="419"/>
      <c r="B667" s="418"/>
      <c r="C667" s="342" t="s">
        <v>118</v>
      </c>
      <c r="D667" s="342" t="s">
        <v>1260</v>
      </c>
      <c r="E667" s="222" t="s">
        <v>1261</v>
      </c>
      <c r="F667" s="168">
        <v>340</v>
      </c>
    </row>
    <row r="668" spans="1:6" ht="24.6" customHeight="1">
      <c r="A668" s="419"/>
      <c r="B668" s="418"/>
      <c r="C668" s="342" t="s">
        <v>121</v>
      </c>
      <c r="D668" s="342" t="s">
        <v>1262</v>
      </c>
      <c r="E668" s="222" t="s">
        <v>44</v>
      </c>
      <c r="F668" s="168">
        <f>F669+F674+F687+F691+F703+F706+F710+F720+F725+F731+F735+F738</f>
        <v>21324</v>
      </c>
    </row>
    <row r="669" spans="1:6" ht="16.7" customHeight="1">
      <c r="A669" s="419"/>
      <c r="B669" s="343" t="s">
        <v>447</v>
      </c>
      <c r="C669" s="342"/>
      <c r="D669" s="342" t="s">
        <v>1263</v>
      </c>
      <c r="E669" s="222" t="s">
        <v>1264</v>
      </c>
      <c r="F669" s="168">
        <f>SUM(F670:F673)</f>
        <v>451</v>
      </c>
    </row>
    <row r="670" spans="1:6" ht="24.6" customHeight="1">
      <c r="A670" s="419" t="s">
        <v>136</v>
      </c>
      <c r="B670" s="343"/>
      <c r="C670" s="342"/>
      <c r="D670" s="342" t="s">
        <v>136</v>
      </c>
      <c r="E670" s="222" t="s">
        <v>114</v>
      </c>
      <c r="F670" s="168">
        <v>373</v>
      </c>
    </row>
    <row r="671" spans="1:6" ht="24.6" customHeight="1">
      <c r="A671" s="419"/>
      <c r="B671" s="418" t="s">
        <v>109</v>
      </c>
      <c r="C671" s="342"/>
      <c r="D671" s="342" t="s">
        <v>1265</v>
      </c>
      <c r="E671" s="222" t="s">
        <v>117</v>
      </c>
      <c r="F671" s="168">
        <v>70</v>
      </c>
    </row>
    <row r="672" spans="1:6" ht="24.6" customHeight="1">
      <c r="A672" s="419"/>
      <c r="B672" s="418"/>
      <c r="C672" s="342" t="s">
        <v>109</v>
      </c>
      <c r="D672" s="342" t="s">
        <v>1266</v>
      </c>
      <c r="E672" s="222" t="s">
        <v>120</v>
      </c>
      <c r="F672" s="168">
        <v>0</v>
      </c>
    </row>
    <row r="673" spans="1:6" ht="24.6" customHeight="1">
      <c r="A673" s="419"/>
      <c r="B673" s="418"/>
      <c r="C673" s="342" t="s">
        <v>115</v>
      </c>
      <c r="D673" s="342" t="s">
        <v>1267</v>
      </c>
      <c r="E673" s="222" t="s">
        <v>1268</v>
      </c>
      <c r="F673" s="168">
        <v>8</v>
      </c>
    </row>
    <row r="674" spans="1:6" ht="24.6" customHeight="1">
      <c r="A674" s="419"/>
      <c r="B674" s="418"/>
      <c r="C674" s="342" t="s">
        <v>118</v>
      </c>
      <c r="D674" s="342" t="s">
        <v>1269</v>
      </c>
      <c r="E674" s="222" t="s">
        <v>1270</v>
      </c>
      <c r="F674" s="168">
        <f>SUM(F675:F686)</f>
        <v>1253</v>
      </c>
    </row>
    <row r="675" spans="1:6" ht="24.6" customHeight="1">
      <c r="A675" s="419"/>
      <c r="B675" s="418"/>
      <c r="C675" s="342" t="s">
        <v>121</v>
      </c>
      <c r="D675" s="342" t="s">
        <v>1271</v>
      </c>
      <c r="E675" s="222" t="s">
        <v>1272</v>
      </c>
      <c r="F675" s="168">
        <v>869</v>
      </c>
    </row>
    <row r="676" spans="1:6" ht="24.6" customHeight="1">
      <c r="A676" s="419"/>
      <c r="B676" s="418" t="s">
        <v>115</v>
      </c>
      <c r="C676" s="342"/>
      <c r="D676" s="342" t="s">
        <v>1273</v>
      </c>
      <c r="E676" s="222" t="s">
        <v>1274</v>
      </c>
      <c r="F676" s="168">
        <v>81</v>
      </c>
    </row>
    <row r="677" spans="1:6" ht="24.6" customHeight="1">
      <c r="A677" s="419"/>
      <c r="B677" s="418"/>
      <c r="C677" s="342" t="s">
        <v>109</v>
      </c>
      <c r="D677" s="342" t="s">
        <v>1275</v>
      </c>
      <c r="E677" s="222" t="s">
        <v>1276</v>
      </c>
      <c r="F677" s="168">
        <v>0</v>
      </c>
    </row>
    <row r="678" spans="1:6" ht="24.6" customHeight="1">
      <c r="A678" s="419"/>
      <c r="B678" s="418"/>
      <c r="C678" s="342" t="s">
        <v>115</v>
      </c>
      <c r="D678" s="342" t="s">
        <v>1277</v>
      </c>
      <c r="E678" s="222" t="s">
        <v>1278</v>
      </c>
      <c r="F678" s="168">
        <v>0</v>
      </c>
    </row>
    <row r="679" spans="1:6" ht="24.6" customHeight="1">
      <c r="A679" s="419"/>
      <c r="B679" s="418"/>
      <c r="C679" s="342" t="s">
        <v>118</v>
      </c>
      <c r="D679" s="342" t="s">
        <v>1279</v>
      </c>
      <c r="E679" s="222" t="s">
        <v>1280</v>
      </c>
      <c r="F679" s="168">
        <v>0</v>
      </c>
    </row>
    <row r="680" spans="1:6" ht="24.6" customHeight="1">
      <c r="A680" s="419"/>
      <c r="B680" s="418"/>
      <c r="C680" s="342" t="s">
        <v>121</v>
      </c>
      <c r="D680" s="342" t="s">
        <v>1281</v>
      </c>
      <c r="E680" s="222" t="s">
        <v>1282</v>
      </c>
      <c r="F680" s="168">
        <v>40</v>
      </c>
    </row>
    <row r="681" spans="1:6" ht="24.6" customHeight="1">
      <c r="A681" s="419"/>
      <c r="B681" s="418"/>
      <c r="C681" s="342" t="s">
        <v>124</v>
      </c>
      <c r="D681" s="342" t="s">
        <v>1283</v>
      </c>
      <c r="E681" s="222" t="s">
        <v>1284</v>
      </c>
      <c r="F681" s="168"/>
    </row>
    <row r="682" spans="1:6" ht="24.6" customHeight="1">
      <c r="A682" s="419"/>
      <c r="B682" s="418"/>
      <c r="C682" s="342" t="s">
        <v>127</v>
      </c>
      <c r="D682" s="342" t="s">
        <v>1285</v>
      </c>
      <c r="E682" s="222" t="s">
        <v>1286</v>
      </c>
      <c r="F682" s="168"/>
    </row>
    <row r="683" spans="1:6" ht="24.6" customHeight="1">
      <c r="A683" s="419"/>
      <c r="B683" s="418"/>
      <c r="C683" s="342" t="s">
        <v>130</v>
      </c>
      <c r="D683" s="342" t="s">
        <v>1287</v>
      </c>
      <c r="E683" s="222" t="s">
        <v>1288</v>
      </c>
      <c r="F683" s="168"/>
    </row>
    <row r="684" spans="1:6" ht="24.6" customHeight="1">
      <c r="A684" s="419"/>
      <c r="B684" s="418"/>
      <c r="C684" s="342" t="s">
        <v>133</v>
      </c>
      <c r="D684" s="342" t="s">
        <v>1289</v>
      </c>
      <c r="E684" s="222" t="s">
        <v>1290</v>
      </c>
      <c r="F684" s="168"/>
    </row>
    <row r="685" spans="1:6" ht="24.6" customHeight="1">
      <c r="A685" s="419"/>
      <c r="B685" s="418"/>
      <c r="C685" s="342" t="s">
        <v>136</v>
      </c>
      <c r="D685" s="342" t="s">
        <v>1291</v>
      </c>
      <c r="E685" s="222" t="s">
        <v>1292</v>
      </c>
      <c r="F685" s="168"/>
    </row>
    <row r="686" spans="1:6" ht="24.6" customHeight="1">
      <c r="A686" s="419"/>
      <c r="B686" s="418"/>
      <c r="C686" s="342" t="s">
        <v>139</v>
      </c>
      <c r="D686" s="342" t="s">
        <v>1293</v>
      </c>
      <c r="E686" s="222" t="s">
        <v>1294</v>
      </c>
      <c r="F686" s="168">
        <v>263</v>
      </c>
    </row>
    <row r="687" spans="1:6" ht="24.6" customHeight="1">
      <c r="A687" s="419"/>
      <c r="B687" s="418"/>
      <c r="C687" s="342" t="s">
        <v>142</v>
      </c>
      <c r="D687" s="342" t="s">
        <v>1295</v>
      </c>
      <c r="E687" s="222" t="s">
        <v>1296</v>
      </c>
      <c r="F687" s="168">
        <f>SUM(F688:F690)</f>
        <v>1315</v>
      </c>
    </row>
    <row r="688" spans="1:6" ht="24.6" customHeight="1">
      <c r="A688" s="419"/>
      <c r="B688" s="418"/>
      <c r="C688" s="342" t="s">
        <v>303</v>
      </c>
      <c r="D688" s="342" t="s">
        <v>1297</v>
      </c>
      <c r="E688" s="222" t="s">
        <v>1298</v>
      </c>
      <c r="F688" s="168">
        <v>0</v>
      </c>
    </row>
    <row r="689" spans="1:6" ht="24.6" customHeight="1">
      <c r="A689" s="419"/>
      <c r="B689" s="418" t="s">
        <v>118</v>
      </c>
      <c r="C689" s="342"/>
      <c r="D689" s="342" t="s">
        <v>1299</v>
      </c>
      <c r="E689" s="222" t="s">
        <v>1300</v>
      </c>
      <c r="F689" s="168">
        <v>985</v>
      </c>
    </row>
    <row r="690" spans="1:6" ht="24.6" customHeight="1">
      <c r="A690" s="419"/>
      <c r="B690" s="418"/>
      <c r="C690" s="342" t="s">
        <v>109</v>
      </c>
      <c r="D690" s="342" t="s">
        <v>1301</v>
      </c>
      <c r="E690" s="222" t="s">
        <v>1302</v>
      </c>
      <c r="F690" s="168">
        <v>330</v>
      </c>
    </row>
    <row r="691" spans="1:6" ht="24.6" customHeight="1">
      <c r="A691" s="419"/>
      <c r="B691" s="418"/>
      <c r="C691" s="342" t="s">
        <v>115</v>
      </c>
      <c r="D691" s="342" t="s">
        <v>1303</v>
      </c>
      <c r="E691" s="222" t="s">
        <v>1304</v>
      </c>
      <c r="F691" s="168">
        <f>SUM(F692:F702)</f>
        <v>3086</v>
      </c>
    </row>
    <row r="692" spans="1:6" ht="24.6" customHeight="1">
      <c r="A692" s="419"/>
      <c r="B692" s="418"/>
      <c r="C692" s="342" t="s">
        <v>118</v>
      </c>
      <c r="D692" s="342" t="s">
        <v>1305</v>
      </c>
      <c r="E692" s="222" t="s">
        <v>1306</v>
      </c>
      <c r="F692" s="168">
        <v>1690</v>
      </c>
    </row>
    <row r="693" spans="1:6" ht="24.6" customHeight="1">
      <c r="A693" s="419"/>
      <c r="B693" s="418" t="s">
        <v>121</v>
      </c>
      <c r="C693" s="342"/>
      <c r="D693" s="342" t="s">
        <v>1307</v>
      </c>
      <c r="E693" s="222" t="s">
        <v>1308</v>
      </c>
      <c r="F693" s="168">
        <v>322</v>
      </c>
    </row>
    <row r="694" spans="1:6" ht="24.6" customHeight="1">
      <c r="A694" s="419"/>
      <c r="B694" s="418"/>
      <c r="C694" s="342" t="s">
        <v>109</v>
      </c>
      <c r="D694" s="342" t="s">
        <v>1309</v>
      </c>
      <c r="E694" s="222" t="s">
        <v>1310</v>
      </c>
      <c r="F694" s="168">
        <v>283</v>
      </c>
    </row>
    <row r="695" spans="1:6" ht="24.6" customHeight="1">
      <c r="A695" s="419"/>
      <c r="B695" s="418"/>
      <c r="C695" s="342" t="s">
        <v>115</v>
      </c>
      <c r="D695" s="342" t="s">
        <v>1311</v>
      </c>
      <c r="E695" s="222" t="s">
        <v>1312</v>
      </c>
      <c r="F695" s="168">
        <v>0</v>
      </c>
    </row>
    <row r="696" spans="1:6" ht="24.6" customHeight="1">
      <c r="A696" s="419"/>
      <c r="B696" s="418"/>
      <c r="C696" s="342" t="s">
        <v>118</v>
      </c>
      <c r="D696" s="342" t="s">
        <v>1313</v>
      </c>
      <c r="E696" s="222" t="s">
        <v>1314</v>
      </c>
      <c r="F696" s="168">
        <v>0</v>
      </c>
    </row>
    <row r="697" spans="1:6" ht="24.6" customHeight="1">
      <c r="A697" s="419"/>
      <c r="B697" s="418"/>
      <c r="C697" s="342" t="s">
        <v>121</v>
      </c>
      <c r="D697" s="342" t="s">
        <v>1315</v>
      </c>
      <c r="E697" s="222" t="s">
        <v>1316</v>
      </c>
      <c r="F697" s="168">
        <v>0</v>
      </c>
    </row>
    <row r="698" spans="1:6" ht="24.6" customHeight="1">
      <c r="A698" s="419"/>
      <c r="B698" s="418"/>
      <c r="C698" s="342" t="s">
        <v>124</v>
      </c>
      <c r="D698" s="342" t="s">
        <v>1317</v>
      </c>
      <c r="E698" s="222" t="s">
        <v>1318</v>
      </c>
      <c r="F698" s="168">
        <v>0</v>
      </c>
    </row>
    <row r="699" spans="1:6" ht="24.6" customHeight="1">
      <c r="A699" s="419"/>
      <c r="B699" s="418"/>
      <c r="C699" s="342" t="s">
        <v>127</v>
      </c>
      <c r="D699" s="342" t="s">
        <v>1319</v>
      </c>
      <c r="E699" s="222" t="s">
        <v>1320</v>
      </c>
      <c r="F699" s="168">
        <v>328</v>
      </c>
    </row>
    <row r="700" spans="1:6" ht="24.6" customHeight="1">
      <c r="A700" s="419"/>
      <c r="B700" s="418"/>
      <c r="C700" s="342" t="s">
        <v>130</v>
      </c>
      <c r="D700" s="342" t="s">
        <v>1321</v>
      </c>
      <c r="E700" s="222" t="s">
        <v>1322</v>
      </c>
      <c r="F700" s="168">
        <v>463</v>
      </c>
    </row>
    <row r="701" spans="1:6" ht="24.6" customHeight="1">
      <c r="A701" s="419"/>
      <c r="B701" s="418"/>
      <c r="C701" s="342" t="s">
        <v>133</v>
      </c>
      <c r="D701" s="342" t="s">
        <v>1323</v>
      </c>
      <c r="E701" s="222" t="s">
        <v>1324</v>
      </c>
      <c r="F701" s="168">
        <v>0</v>
      </c>
    </row>
    <row r="702" spans="1:6" ht="24.6" customHeight="1">
      <c r="A702" s="419"/>
      <c r="B702" s="418"/>
      <c r="C702" s="342" t="s">
        <v>136</v>
      </c>
      <c r="D702" s="342" t="s">
        <v>1325</v>
      </c>
      <c r="E702" s="222" t="s">
        <v>1326</v>
      </c>
      <c r="F702" s="168">
        <v>0</v>
      </c>
    </row>
    <row r="703" spans="1:6" ht="24.6" customHeight="1">
      <c r="A703" s="419"/>
      <c r="B703" s="418"/>
      <c r="C703" s="342" t="s">
        <v>139</v>
      </c>
      <c r="D703" s="342" t="s">
        <v>1327</v>
      </c>
      <c r="E703" s="222" t="s">
        <v>1328</v>
      </c>
      <c r="F703" s="168">
        <f>F704+F705</f>
        <v>80</v>
      </c>
    </row>
    <row r="704" spans="1:6" ht="24.6" customHeight="1">
      <c r="A704" s="419"/>
      <c r="B704" s="418"/>
      <c r="C704" s="342" t="s">
        <v>142</v>
      </c>
      <c r="D704" s="342" t="s">
        <v>1329</v>
      </c>
      <c r="E704" s="222" t="s">
        <v>1330</v>
      </c>
      <c r="F704" s="168">
        <v>0</v>
      </c>
    </row>
    <row r="705" spans="1:6" ht="24.6" customHeight="1">
      <c r="A705" s="419"/>
      <c r="B705" s="418" t="s">
        <v>124</v>
      </c>
      <c r="C705" s="342"/>
      <c r="D705" s="342" t="s">
        <v>1331</v>
      </c>
      <c r="E705" s="222" t="s">
        <v>1332</v>
      </c>
      <c r="F705" s="168">
        <v>80</v>
      </c>
    </row>
    <row r="706" spans="1:6" ht="24.6" customHeight="1">
      <c r="A706" s="419"/>
      <c r="B706" s="418"/>
      <c r="C706" s="342" t="s">
        <v>109</v>
      </c>
      <c r="D706" s="342" t="s">
        <v>1333</v>
      </c>
      <c r="E706" s="222" t="s">
        <v>1334</v>
      </c>
      <c r="F706" s="168">
        <f>SUM(F707:F709)</f>
        <v>2651</v>
      </c>
    </row>
    <row r="707" spans="1:6" ht="24.6" customHeight="1">
      <c r="A707" s="419"/>
      <c r="B707" s="418"/>
      <c r="C707" s="342" t="s">
        <v>115</v>
      </c>
      <c r="D707" s="342" t="s">
        <v>1335</v>
      </c>
      <c r="E707" s="222" t="s">
        <v>1336</v>
      </c>
      <c r="F707" s="168">
        <v>0</v>
      </c>
    </row>
    <row r="708" spans="1:6" ht="24.6" customHeight="1">
      <c r="A708" s="419"/>
      <c r="B708" s="418" t="s">
        <v>127</v>
      </c>
      <c r="C708" s="342"/>
      <c r="D708" s="342" t="s">
        <v>1337</v>
      </c>
      <c r="E708" s="222" t="s">
        <v>1338</v>
      </c>
      <c r="F708" s="168">
        <v>1220</v>
      </c>
    </row>
    <row r="709" spans="1:6" ht="24.6" customHeight="1">
      <c r="A709" s="419"/>
      <c r="B709" s="418"/>
      <c r="C709" s="342" t="s">
        <v>109</v>
      </c>
      <c r="D709" s="342" t="s">
        <v>1339</v>
      </c>
      <c r="E709" s="222" t="s">
        <v>1340</v>
      </c>
      <c r="F709" s="168">
        <v>1431</v>
      </c>
    </row>
    <row r="710" spans="1:6" ht="24.6" customHeight="1">
      <c r="A710" s="419"/>
      <c r="B710" s="418"/>
      <c r="C710" s="342" t="s">
        <v>115</v>
      </c>
      <c r="D710" s="342" t="s">
        <v>1341</v>
      </c>
      <c r="E710" s="222" t="s">
        <v>1342</v>
      </c>
      <c r="F710" s="168">
        <f>SUM(F711:F719)</f>
        <v>1012</v>
      </c>
    </row>
    <row r="711" spans="1:6" ht="24.6" customHeight="1">
      <c r="A711" s="419"/>
      <c r="B711" s="418"/>
      <c r="C711" s="342" t="s">
        <v>118</v>
      </c>
      <c r="D711" s="342" t="s">
        <v>1343</v>
      </c>
      <c r="E711" s="222" t="s">
        <v>114</v>
      </c>
      <c r="F711" s="168">
        <v>614</v>
      </c>
    </row>
    <row r="712" spans="1:6" ht="24.6" customHeight="1">
      <c r="A712" s="419"/>
      <c r="B712" s="418" t="s">
        <v>130</v>
      </c>
      <c r="C712" s="342"/>
      <c r="D712" s="342" t="s">
        <v>1344</v>
      </c>
      <c r="E712" s="222" t="s">
        <v>117</v>
      </c>
      <c r="F712" s="168">
        <v>0</v>
      </c>
    </row>
    <row r="713" spans="1:6" ht="24.6" customHeight="1">
      <c r="A713" s="419"/>
      <c r="B713" s="418"/>
      <c r="C713" s="342" t="s">
        <v>109</v>
      </c>
      <c r="D713" s="342" t="s">
        <v>1345</v>
      </c>
      <c r="E713" s="222" t="s">
        <v>120</v>
      </c>
      <c r="F713" s="168">
        <v>0</v>
      </c>
    </row>
    <row r="714" spans="1:6" ht="24.6" customHeight="1">
      <c r="A714" s="419"/>
      <c r="B714" s="418"/>
      <c r="C714" s="342" t="s">
        <v>115</v>
      </c>
      <c r="D714" s="342" t="s">
        <v>1346</v>
      </c>
      <c r="E714" s="222" t="s">
        <v>1347</v>
      </c>
      <c r="F714" s="168">
        <v>0</v>
      </c>
    </row>
    <row r="715" spans="1:6" ht="24.6" customHeight="1">
      <c r="A715" s="419"/>
      <c r="B715" s="418"/>
      <c r="C715" s="342" t="s">
        <v>118</v>
      </c>
      <c r="D715" s="342" t="s">
        <v>1348</v>
      </c>
      <c r="E715" s="222" t="s">
        <v>1349</v>
      </c>
      <c r="F715" s="168">
        <v>0</v>
      </c>
    </row>
    <row r="716" spans="1:6" ht="24.6" customHeight="1">
      <c r="A716" s="419"/>
      <c r="B716" s="418"/>
      <c r="C716" s="342" t="s">
        <v>121</v>
      </c>
      <c r="D716" s="342" t="s">
        <v>1350</v>
      </c>
      <c r="E716" s="222" t="s">
        <v>1351</v>
      </c>
      <c r="F716" s="168">
        <v>0</v>
      </c>
    </row>
    <row r="717" spans="1:6" ht="24.6" customHeight="1">
      <c r="A717" s="419"/>
      <c r="B717" s="418"/>
      <c r="C717" s="342" t="s">
        <v>124</v>
      </c>
      <c r="D717" s="342" t="s">
        <v>1352</v>
      </c>
      <c r="E717" s="222" t="s">
        <v>1353</v>
      </c>
      <c r="F717" s="168">
        <v>20</v>
      </c>
    </row>
    <row r="718" spans="1:6" ht="24.6" customHeight="1">
      <c r="A718" s="419"/>
      <c r="B718" s="418"/>
      <c r="C718" s="342" t="s">
        <v>127</v>
      </c>
      <c r="D718" s="342" t="s">
        <v>1354</v>
      </c>
      <c r="E718" s="222" t="s">
        <v>141</v>
      </c>
      <c r="F718" s="168">
        <v>278</v>
      </c>
    </row>
    <row r="719" spans="1:6" ht="24.6" customHeight="1">
      <c r="A719" s="419"/>
      <c r="B719" s="418"/>
      <c r="C719" s="342" t="s">
        <v>130</v>
      </c>
      <c r="D719" s="342" t="s">
        <v>1355</v>
      </c>
      <c r="E719" s="222" t="s">
        <v>1356</v>
      </c>
      <c r="F719" s="168">
        <v>100</v>
      </c>
    </row>
    <row r="720" spans="1:6" ht="24.6" customHeight="1">
      <c r="A720" s="419"/>
      <c r="B720" s="418"/>
      <c r="C720" s="342" t="s">
        <v>133</v>
      </c>
      <c r="D720" s="342" t="s">
        <v>1357</v>
      </c>
      <c r="E720" s="222" t="s">
        <v>1358</v>
      </c>
      <c r="F720" s="352">
        <f>SUM(F721:F724)</f>
        <v>5582</v>
      </c>
    </row>
    <row r="721" spans="1:6" ht="24.6" customHeight="1">
      <c r="A721" s="419"/>
      <c r="B721" s="418"/>
      <c r="C721" s="342" t="s">
        <v>136</v>
      </c>
      <c r="D721" s="342" t="s">
        <v>1359</v>
      </c>
      <c r="E721" s="222" t="s">
        <v>1360</v>
      </c>
      <c r="F721" s="352">
        <v>1271</v>
      </c>
    </row>
    <row r="722" spans="1:6" ht="24.6" customHeight="1">
      <c r="A722" s="419"/>
      <c r="B722" s="418" t="s">
        <v>133</v>
      </c>
      <c r="C722" s="342"/>
      <c r="D722" s="342" t="s">
        <v>1361</v>
      </c>
      <c r="E722" s="222" t="s">
        <v>1362</v>
      </c>
      <c r="F722" s="352">
        <v>2547</v>
      </c>
    </row>
    <row r="723" spans="1:6" ht="24.6" customHeight="1">
      <c r="A723" s="419"/>
      <c r="B723" s="418"/>
      <c r="C723" s="342" t="s">
        <v>109</v>
      </c>
      <c r="D723" s="342" t="s">
        <v>1363</v>
      </c>
      <c r="E723" s="222" t="s">
        <v>1364</v>
      </c>
      <c r="F723" s="352">
        <v>1758</v>
      </c>
    </row>
    <row r="724" spans="1:6" ht="24.6" customHeight="1">
      <c r="A724" s="419"/>
      <c r="B724" s="418"/>
      <c r="C724" s="342" t="s">
        <v>115</v>
      </c>
      <c r="D724" s="342" t="s">
        <v>1365</v>
      </c>
      <c r="E724" s="222" t="s">
        <v>1366</v>
      </c>
      <c r="F724" s="352">
        <v>6</v>
      </c>
    </row>
    <row r="725" spans="1:6" ht="24.6" customHeight="1">
      <c r="A725" s="419"/>
      <c r="B725" s="418"/>
      <c r="C725" s="342" t="s">
        <v>118</v>
      </c>
      <c r="D725" s="342" t="s">
        <v>1367</v>
      </c>
      <c r="E725" s="222" t="s">
        <v>1368</v>
      </c>
      <c r="F725" s="352">
        <f>SUM(F726:F730)</f>
        <v>5440</v>
      </c>
    </row>
    <row r="726" spans="1:6" ht="24.6" customHeight="1">
      <c r="A726" s="419"/>
      <c r="B726" s="418"/>
      <c r="C726" s="342" t="s">
        <v>121</v>
      </c>
      <c r="D726" s="342" t="s">
        <v>1369</v>
      </c>
      <c r="E726" s="222" t="s">
        <v>1370</v>
      </c>
      <c r="F726" s="352"/>
    </row>
    <row r="727" spans="1:6" ht="24.6" customHeight="1">
      <c r="A727" s="419"/>
      <c r="B727" s="418" t="s">
        <v>136</v>
      </c>
      <c r="C727" s="342"/>
      <c r="D727" s="342" t="s">
        <v>1371</v>
      </c>
      <c r="E727" s="222" t="s">
        <v>1372</v>
      </c>
      <c r="F727" s="352">
        <v>5440</v>
      </c>
    </row>
    <row r="728" spans="1:6" ht="24.6" customHeight="1">
      <c r="A728" s="419"/>
      <c r="B728" s="418"/>
      <c r="C728" s="342" t="s">
        <v>109</v>
      </c>
      <c r="D728" s="342" t="s">
        <v>1373</v>
      </c>
      <c r="E728" s="222" t="s">
        <v>1374</v>
      </c>
      <c r="F728" s="352"/>
    </row>
    <row r="729" spans="1:6" ht="24.6" customHeight="1">
      <c r="A729" s="419"/>
      <c r="B729" s="418"/>
      <c r="C729" s="342" t="s">
        <v>115</v>
      </c>
      <c r="D729" s="342" t="s">
        <v>1375</v>
      </c>
      <c r="E729" s="222" t="s">
        <v>1376</v>
      </c>
      <c r="F729" s="352"/>
    </row>
    <row r="730" spans="1:6" ht="24.6" customHeight="1">
      <c r="A730" s="419"/>
      <c r="B730" s="418"/>
      <c r="C730" s="342" t="s">
        <v>118</v>
      </c>
      <c r="D730" s="342" t="s">
        <v>1377</v>
      </c>
      <c r="E730" s="222" t="s">
        <v>1378</v>
      </c>
      <c r="F730" s="352"/>
    </row>
    <row r="731" spans="1:6" ht="24.6" customHeight="1">
      <c r="A731" s="419"/>
      <c r="B731" s="418"/>
      <c r="C731" s="342" t="s">
        <v>121</v>
      </c>
      <c r="D731" s="342" t="s">
        <v>1379</v>
      </c>
      <c r="E731" s="222" t="s">
        <v>1380</v>
      </c>
      <c r="F731" s="352">
        <f>SUM(F732:F734)</f>
        <v>133</v>
      </c>
    </row>
    <row r="732" spans="1:6" ht="24.6" customHeight="1">
      <c r="A732" s="419"/>
      <c r="B732" s="418"/>
      <c r="C732" s="342" t="s">
        <v>124</v>
      </c>
      <c r="D732" s="342" t="s">
        <v>1381</v>
      </c>
      <c r="E732" s="222" t="s">
        <v>1382</v>
      </c>
      <c r="F732" s="352">
        <v>50</v>
      </c>
    </row>
    <row r="733" spans="1:6" ht="24.6" customHeight="1">
      <c r="A733" s="419"/>
      <c r="B733" s="418" t="s">
        <v>139</v>
      </c>
      <c r="C733" s="342"/>
      <c r="D733" s="342" t="s">
        <v>1383</v>
      </c>
      <c r="E733" s="222" t="s">
        <v>1384</v>
      </c>
      <c r="F733" s="352">
        <v>14</v>
      </c>
    </row>
    <row r="734" spans="1:6" ht="24.6" customHeight="1">
      <c r="A734" s="419"/>
      <c r="B734" s="418"/>
      <c r="C734" s="342" t="s">
        <v>109</v>
      </c>
      <c r="D734" s="342" t="s">
        <v>1385</v>
      </c>
      <c r="E734" s="222" t="s">
        <v>1386</v>
      </c>
      <c r="F734" s="352">
        <v>69</v>
      </c>
    </row>
    <row r="735" spans="1:6" ht="24.6" customHeight="1">
      <c r="A735" s="419"/>
      <c r="B735" s="418"/>
      <c r="C735" s="342" t="s">
        <v>115</v>
      </c>
      <c r="D735" s="342" t="s">
        <v>1387</v>
      </c>
      <c r="E735" s="222" t="s">
        <v>1388</v>
      </c>
      <c r="F735" s="352">
        <f>SUM(F736:F737)</f>
        <v>114</v>
      </c>
    </row>
    <row r="736" spans="1:6" ht="24.6" customHeight="1">
      <c r="A736" s="419"/>
      <c r="B736" s="418"/>
      <c r="C736" s="342" t="s">
        <v>118</v>
      </c>
      <c r="D736" s="342" t="s">
        <v>1389</v>
      </c>
      <c r="E736" s="222" t="s">
        <v>1390</v>
      </c>
      <c r="F736" s="352">
        <v>21</v>
      </c>
    </row>
    <row r="737" spans="1:6" ht="24.6" customHeight="1">
      <c r="A737" s="419"/>
      <c r="B737" s="418" t="s">
        <v>142</v>
      </c>
      <c r="C737" s="342"/>
      <c r="D737" s="342" t="s">
        <v>1391</v>
      </c>
      <c r="E737" s="222" t="s">
        <v>1392</v>
      </c>
      <c r="F737" s="352">
        <v>93</v>
      </c>
    </row>
    <row r="738" spans="1:6" ht="24.6" customHeight="1">
      <c r="A738" s="419"/>
      <c r="B738" s="418"/>
      <c r="C738" s="342" t="s">
        <v>109</v>
      </c>
      <c r="D738" s="342" t="s">
        <v>1393</v>
      </c>
      <c r="E738" s="222" t="s">
        <v>1394</v>
      </c>
      <c r="F738" s="168">
        <v>207</v>
      </c>
    </row>
    <row r="739" spans="1:6" ht="24.6" customHeight="1">
      <c r="A739" s="419"/>
      <c r="B739" s="418"/>
      <c r="C739" s="342" t="s">
        <v>115</v>
      </c>
      <c r="D739" s="342" t="s">
        <v>1395</v>
      </c>
      <c r="E739" s="222" t="s">
        <v>45</v>
      </c>
      <c r="F739" s="168">
        <f>F740+F749+F753+F761+F767+F774+F780+F783+F786+F787+F788+F794+F795+F796+F811</f>
        <v>2755</v>
      </c>
    </row>
    <row r="740" spans="1:6" ht="16.7" customHeight="1">
      <c r="A740" s="419"/>
      <c r="B740" s="343" t="s">
        <v>303</v>
      </c>
      <c r="C740" s="342"/>
      <c r="D740" s="342" t="s">
        <v>1396</v>
      </c>
      <c r="E740" s="222" t="s">
        <v>1397</v>
      </c>
      <c r="F740" s="168">
        <f>SUM(F741:F748)</f>
        <v>912</v>
      </c>
    </row>
    <row r="741" spans="1:6" ht="24.6" customHeight="1">
      <c r="A741" s="419" t="s">
        <v>139</v>
      </c>
      <c r="B741" s="343"/>
      <c r="C741" s="342"/>
      <c r="D741" s="342" t="s">
        <v>139</v>
      </c>
      <c r="E741" s="222" t="s">
        <v>114</v>
      </c>
      <c r="F741" s="168">
        <v>800</v>
      </c>
    </row>
    <row r="742" spans="1:6" ht="24.6" customHeight="1">
      <c r="A742" s="419"/>
      <c r="B742" s="418" t="s">
        <v>109</v>
      </c>
      <c r="C742" s="342"/>
      <c r="D742" s="342" t="s">
        <v>1398</v>
      </c>
      <c r="E742" s="222" t="s">
        <v>117</v>
      </c>
      <c r="F742" s="168">
        <v>30</v>
      </c>
    </row>
    <row r="743" spans="1:6" ht="24.6" customHeight="1">
      <c r="A743" s="419"/>
      <c r="B743" s="418"/>
      <c r="C743" s="342" t="s">
        <v>109</v>
      </c>
      <c r="D743" s="342" t="s">
        <v>1399</v>
      </c>
      <c r="E743" s="222" t="s">
        <v>120</v>
      </c>
      <c r="F743" s="168">
        <v>82</v>
      </c>
    </row>
    <row r="744" spans="1:6" ht="24.6" customHeight="1">
      <c r="A744" s="419"/>
      <c r="B744" s="418"/>
      <c r="C744" s="342" t="s">
        <v>115</v>
      </c>
      <c r="D744" s="342" t="s">
        <v>1400</v>
      </c>
      <c r="E744" s="222" t="s">
        <v>1401</v>
      </c>
      <c r="F744" s="168"/>
    </row>
    <row r="745" spans="1:6" ht="24.6" customHeight="1">
      <c r="A745" s="419"/>
      <c r="B745" s="418"/>
      <c r="C745" s="342" t="s">
        <v>118</v>
      </c>
      <c r="D745" s="342" t="s">
        <v>1402</v>
      </c>
      <c r="E745" s="222" t="s">
        <v>1403</v>
      </c>
      <c r="F745" s="168"/>
    </row>
    <row r="746" spans="1:6" ht="24.6" customHeight="1">
      <c r="A746" s="419"/>
      <c r="B746" s="418"/>
      <c r="C746" s="342" t="s">
        <v>121</v>
      </c>
      <c r="D746" s="342" t="s">
        <v>1404</v>
      </c>
      <c r="E746" s="222" t="s">
        <v>1405</v>
      </c>
      <c r="F746" s="168"/>
    </row>
    <row r="747" spans="1:6" ht="24.6" customHeight="1">
      <c r="A747" s="419"/>
      <c r="B747" s="418"/>
      <c r="C747" s="342" t="s">
        <v>124</v>
      </c>
      <c r="D747" s="342" t="s">
        <v>1406</v>
      </c>
      <c r="E747" s="222" t="s">
        <v>1407</v>
      </c>
      <c r="F747" s="168"/>
    </row>
    <row r="748" spans="1:6" ht="24.6" customHeight="1">
      <c r="A748" s="419"/>
      <c r="B748" s="418"/>
      <c r="C748" s="342" t="s">
        <v>127</v>
      </c>
      <c r="D748" s="342" t="s">
        <v>1408</v>
      </c>
      <c r="E748" s="222" t="s">
        <v>1409</v>
      </c>
      <c r="F748" s="168"/>
    </row>
    <row r="749" spans="1:6" ht="24.6" customHeight="1">
      <c r="A749" s="419"/>
      <c r="B749" s="418"/>
      <c r="C749" s="342" t="s">
        <v>130</v>
      </c>
      <c r="D749" s="342" t="s">
        <v>1410</v>
      </c>
      <c r="E749" s="222" t="s">
        <v>1411</v>
      </c>
      <c r="F749" s="168">
        <f>SUM(F750:F752)</f>
        <v>65</v>
      </c>
    </row>
    <row r="750" spans="1:6" ht="24.6" customHeight="1">
      <c r="A750" s="419"/>
      <c r="B750" s="418"/>
      <c r="C750" s="342" t="s">
        <v>133</v>
      </c>
      <c r="D750" s="342" t="s">
        <v>1412</v>
      </c>
      <c r="E750" s="222" t="s">
        <v>1413</v>
      </c>
      <c r="F750" s="168"/>
    </row>
    <row r="751" spans="1:6" ht="24.6" customHeight="1">
      <c r="A751" s="419"/>
      <c r="B751" s="418" t="s">
        <v>115</v>
      </c>
      <c r="C751" s="342"/>
      <c r="D751" s="342" t="s">
        <v>1414</v>
      </c>
      <c r="E751" s="222" t="s">
        <v>1415</v>
      </c>
      <c r="F751" s="168"/>
    </row>
    <row r="752" spans="1:6" ht="24.6" customHeight="1">
      <c r="A752" s="419"/>
      <c r="B752" s="418"/>
      <c r="C752" s="342" t="s">
        <v>109</v>
      </c>
      <c r="D752" s="342" t="s">
        <v>1416</v>
      </c>
      <c r="E752" s="222" t="s">
        <v>1417</v>
      </c>
      <c r="F752" s="168">
        <v>65</v>
      </c>
    </row>
    <row r="753" spans="1:6" ht="24.6" customHeight="1">
      <c r="A753" s="419"/>
      <c r="B753" s="418"/>
      <c r="C753" s="342" t="s">
        <v>115</v>
      </c>
      <c r="D753" s="342" t="s">
        <v>1418</v>
      </c>
      <c r="E753" s="222" t="s">
        <v>1419</v>
      </c>
      <c r="F753" s="168">
        <f>SUM(F754:F760)</f>
        <v>660</v>
      </c>
    </row>
    <row r="754" spans="1:6" ht="24.6" customHeight="1">
      <c r="A754" s="419"/>
      <c r="B754" s="418"/>
      <c r="C754" s="342" t="s">
        <v>118</v>
      </c>
      <c r="D754" s="342" t="s">
        <v>1420</v>
      </c>
      <c r="E754" s="222" t="s">
        <v>1421</v>
      </c>
      <c r="F754" s="168">
        <v>37</v>
      </c>
    </row>
    <row r="755" spans="1:6" ht="24.6" customHeight="1">
      <c r="A755" s="419"/>
      <c r="B755" s="418" t="s">
        <v>118</v>
      </c>
      <c r="C755" s="342"/>
      <c r="D755" s="342" t="s">
        <v>1422</v>
      </c>
      <c r="E755" s="222" t="s">
        <v>1423</v>
      </c>
      <c r="F755" s="168">
        <v>23</v>
      </c>
    </row>
    <row r="756" spans="1:6" ht="24.6" customHeight="1">
      <c r="A756" s="419"/>
      <c r="B756" s="418"/>
      <c r="C756" s="342" t="s">
        <v>109</v>
      </c>
      <c r="D756" s="342" t="s">
        <v>1424</v>
      </c>
      <c r="E756" s="222" t="s">
        <v>1425</v>
      </c>
      <c r="F756" s="168"/>
    </row>
    <row r="757" spans="1:6" ht="24.6" customHeight="1">
      <c r="A757" s="419"/>
      <c r="B757" s="418"/>
      <c r="C757" s="342" t="s">
        <v>115</v>
      </c>
      <c r="D757" s="342" t="s">
        <v>1426</v>
      </c>
      <c r="E757" s="222" t="s">
        <v>1427</v>
      </c>
      <c r="F757" s="168"/>
    </row>
    <row r="758" spans="1:6" ht="24.6" customHeight="1">
      <c r="A758" s="419"/>
      <c r="B758" s="418"/>
      <c r="C758" s="342" t="s">
        <v>118</v>
      </c>
      <c r="D758" s="342" t="s">
        <v>1428</v>
      </c>
      <c r="E758" s="222" t="s">
        <v>1429</v>
      </c>
      <c r="F758" s="168"/>
    </row>
    <row r="759" spans="1:6" ht="24.6" customHeight="1">
      <c r="A759" s="419"/>
      <c r="B759" s="418"/>
      <c r="C759" s="342" t="s">
        <v>121</v>
      </c>
      <c r="D759" s="342" t="s">
        <v>1430</v>
      </c>
      <c r="E759" s="222" t="s">
        <v>1431</v>
      </c>
      <c r="F759" s="168"/>
    </row>
    <row r="760" spans="1:6" ht="24.6" customHeight="1">
      <c r="A760" s="419"/>
      <c r="B760" s="418"/>
      <c r="C760" s="342" t="s">
        <v>124</v>
      </c>
      <c r="D760" s="342" t="s">
        <v>1432</v>
      </c>
      <c r="E760" s="222" t="s">
        <v>1433</v>
      </c>
      <c r="F760" s="168">
        <v>600</v>
      </c>
    </row>
    <row r="761" spans="1:6" ht="24.6" customHeight="1">
      <c r="A761" s="419"/>
      <c r="B761" s="418"/>
      <c r="C761" s="342" t="s">
        <v>127</v>
      </c>
      <c r="D761" s="342" t="s">
        <v>1434</v>
      </c>
      <c r="E761" s="222" t="s">
        <v>1435</v>
      </c>
      <c r="F761" s="168">
        <f>SUM(F762:F766)</f>
        <v>100</v>
      </c>
    </row>
    <row r="762" spans="1:6" ht="24.6" customHeight="1">
      <c r="A762" s="419"/>
      <c r="B762" s="418"/>
      <c r="C762" s="342" t="s">
        <v>130</v>
      </c>
      <c r="D762" s="342" t="s">
        <v>1436</v>
      </c>
      <c r="E762" s="222" t="s">
        <v>1437</v>
      </c>
      <c r="F762" s="168"/>
    </row>
    <row r="763" spans="1:6" ht="24.6" customHeight="1">
      <c r="A763" s="419"/>
      <c r="B763" s="418" t="s">
        <v>121</v>
      </c>
      <c r="C763" s="342"/>
      <c r="D763" s="342" t="s">
        <v>1438</v>
      </c>
      <c r="E763" s="222" t="s">
        <v>1439</v>
      </c>
      <c r="F763" s="168"/>
    </row>
    <row r="764" spans="1:6" ht="24.6" customHeight="1">
      <c r="A764" s="419"/>
      <c r="B764" s="418"/>
      <c r="C764" s="342" t="s">
        <v>109</v>
      </c>
      <c r="D764" s="342" t="s">
        <v>1440</v>
      </c>
      <c r="E764" s="222" t="s">
        <v>1441</v>
      </c>
      <c r="F764" s="168"/>
    </row>
    <row r="765" spans="1:6" ht="24.6" customHeight="1">
      <c r="A765" s="419"/>
      <c r="B765" s="418"/>
      <c r="C765" s="342" t="s">
        <v>115</v>
      </c>
      <c r="D765" s="342" t="s">
        <v>1442</v>
      </c>
      <c r="E765" s="222" t="s">
        <v>1443</v>
      </c>
      <c r="F765" s="168"/>
    </row>
    <row r="766" spans="1:6" ht="24.6" customHeight="1">
      <c r="A766" s="419"/>
      <c r="B766" s="418"/>
      <c r="C766" s="342" t="s">
        <v>118</v>
      </c>
      <c r="D766" s="342" t="s">
        <v>1444</v>
      </c>
      <c r="E766" s="222" t="s">
        <v>1445</v>
      </c>
      <c r="F766" s="168">
        <v>100</v>
      </c>
    </row>
    <row r="767" spans="1:6" ht="24.6" customHeight="1">
      <c r="A767" s="419"/>
      <c r="B767" s="418"/>
      <c r="C767" s="342" t="s">
        <v>121</v>
      </c>
      <c r="D767" s="342" t="s">
        <v>1446</v>
      </c>
      <c r="E767" s="222" t="s">
        <v>1447</v>
      </c>
      <c r="F767" s="168">
        <f>SUM(F768:F773)</f>
        <v>218</v>
      </c>
    </row>
    <row r="768" spans="1:6" ht="24.6" customHeight="1">
      <c r="A768" s="419"/>
      <c r="B768" s="418"/>
      <c r="C768" s="342" t="s">
        <v>124</v>
      </c>
      <c r="D768" s="342" t="s">
        <v>1448</v>
      </c>
      <c r="E768" s="222" t="s">
        <v>1449</v>
      </c>
      <c r="F768" s="168"/>
    </row>
    <row r="769" spans="1:6" ht="24.6" customHeight="1">
      <c r="A769" s="419"/>
      <c r="B769" s="418" t="s">
        <v>124</v>
      </c>
      <c r="C769" s="342"/>
      <c r="D769" s="342" t="s">
        <v>1450</v>
      </c>
      <c r="E769" s="222" t="s">
        <v>1451</v>
      </c>
      <c r="F769" s="168">
        <v>63</v>
      </c>
    </row>
    <row r="770" spans="1:6" ht="24.6" customHeight="1">
      <c r="A770" s="419"/>
      <c r="B770" s="418"/>
      <c r="C770" s="342" t="s">
        <v>109</v>
      </c>
      <c r="D770" s="342" t="s">
        <v>1452</v>
      </c>
      <c r="E770" s="222" t="s">
        <v>1453</v>
      </c>
      <c r="F770" s="168">
        <v>55</v>
      </c>
    </row>
    <row r="771" spans="1:6" ht="24.6" customHeight="1">
      <c r="A771" s="419"/>
      <c r="B771" s="418"/>
      <c r="C771" s="342" t="s">
        <v>115</v>
      </c>
      <c r="D771" s="342" t="s">
        <v>1454</v>
      </c>
      <c r="E771" s="222" t="s">
        <v>1455</v>
      </c>
      <c r="F771" s="168"/>
    </row>
    <row r="772" spans="1:6" ht="24.6" customHeight="1">
      <c r="A772" s="419"/>
      <c r="B772" s="418"/>
      <c r="C772" s="342" t="s">
        <v>118</v>
      </c>
      <c r="D772" s="342" t="s">
        <v>1456</v>
      </c>
      <c r="E772" s="222" t="s">
        <v>1457</v>
      </c>
      <c r="F772" s="168"/>
    </row>
    <row r="773" spans="1:6" ht="24.6" customHeight="1">
      <c r="A773" s="419"/>
      <c r="B773" s="418"/>
      <c r="C773" s="342" t="s">
        <v>121</v>
      </c>
      <c r="D773" s="342" t="s">
        <v>1458</v>
      </c>
      <c r="E773" s="222" t="s">
        <v>1459</v>
      </c>
      <c r="F773" s="168">
        <v>100</v>
      </c>
    </row>
    <row r="774" spans="1:6" ht="24.6" customHeight="1">
      <c r="A774" s="419"/>
      <c r="B774" s="418"/>
      <c r="C774" s="342" t="s">
        <v>124</v>
      </c>
      <c r="D774" s="342" t="s">
        <v>1460</v>
      </c>
      <c r="E774" s="222" t="s">
        <v>1461</v>
      </c>
      <c r="F774" s="168">
        <f>SUM(F775:F779)</f>
        <v>0</v>
      </c>
    </row>
    <row r="775" spans="1:6" ht="24.6" customHeight="1">
      <c r="A775" s="419"/>
      <c r="B775" s="418" t="s">
        <v>127</v>
      </c>
      <c r="C775" s="342"/>
      <c r="D775" s="342" t="s">
        <v>1462</v>
      </c>
      <c r="E775" s="222" t="s">
        <v>1463</v>
      </c>
      <c r="F775" s="168">
        <v>0</v>
      </c>
    </row>
    <row r="776" spans="1:6" ht="24.6" customHeight="1">
      <c r="A776" s="419"/>
      <c r="B776" s="418"/>
      <c r="C776" s="342" t="s">
        <v>109</v>
      </c>
      <c r="D776" s="342" t="s">
        <v>1464</v>
      </c>
      <c r="E776" s="222" t="s">
        <v>1465</v>
      </c>
      <c r="F776" s="168"/>
    </row>
    <row r="777" spans="1:6" ht="24.6" customHeight="1">
      <c r="A777" s="419"/>
      <c r="B777" s="418"/>
      <c r="C777" s="342" t="s">
        <v>115</v>
      </c>
      <c r="D777" s="342" t="s">
        <v>1466</v>
      </c>
      <c r="E777" s="222" t="s">
        <v>1467</v>
      </c>
      <c r="F777" s="168"/>
    </row>
    <row r="778" spans="1:6" ht="24.6" customHeight="1">
      <c r="A778" s="419"/>
      <c r="B778" s="418"/>
      <c r="C778" s="342" t="s">
        <v>118</v>
      </c>
      <c r="D778" s="342" t="s">
        <v>1468</v>
      </c>
      <c r="E778" s="222" t="s">
        <v>1469</v>
      </c>
      <c r="F778" s="168"/>
    </row>
    <row r="779" spans="1:6" ht="24.6" customHeight="1">
      <c r="A779" s="419"/>
      <c r="B779" s="418"/>
      <c r="C779" s="342" t="s">
        <v>121</v>
      </c>
      <c r="D779" s="342" t="s">
        <v>1470</v>
      </c>
      <c r="E779" s="222" t="s">
        <v>1471</v>
      </c>
      <c r="F779" s="168">
        <v>0</v>
      </c>
    </row>
    <row r="780" spans="1:6" ht="24.6" customHeight="1">
      <c r="A780" s="419"/>
      <c r="B780" s="418"/>
      <c r="C780" s="342" t="s">
        <v>124</v>
      </c>
      <c r="D780" s="342" t="s">
        <v>1472</v>
      </c>
      <c r="E780" s="222" t="s">
        <v>1473</v>
      </c>
      <c r="F780" s="168">
        <f>SUM(F781:F782)</f>
        <v>0</v>
      </c>
    </row>
    <row r="781" spans="1:6" ht="24.6" customHeight="1">
      <c r="A781" s="419"/>
      <c r="B781" s="418" t="s">
        <v>130</v>
      </c>
      <c r="C781" s="342"/>
      <c r="D781" s="342" t="s">
        <v>1474</v>
      </c>
      <c r="E781" s="222" t="s">
        <v>1475</v>
      </c>
      <c r="F781" s="168"/>
    </row>
    <row r="782" spans="1:6" ht="24.6" customHeight="1">
      <c r="A782" s="419"/>
      <c r="B782" s="418"/>
      <c r="C782" s="342" t="s">
        <v>109</v>
      </c>
      <c r="D782" s="342" t="s">
        <v>1476</v>
      </c>
      <c r="E782" s="222" t="s">
        <v>1477</v>
      </c>
      <c r="F782" s="168"/>
    </row>
    <row r="783" spans="1:6" ht="24.6" customHeight="1">
      <c r="A783" s="419"/>
      <c r="B783" s="418"/>
      <c r="C783" s="342" t="s">
        <v>115</v>
      </c>
      <c r="D783" s="342" t="s">
        <v>1478</v>
      </c>
      <c r="E783" s="222" t="s">
        <v>1479</v>
      </c>
      <c r="F783" s="168">
        <f>SUM(F784:F785)</f>
        <v>0</v>
      </c>
    </row>
    <row r="784" spans="1:6" ht="24.6" customHeight="1">
      <c r="A784" s="419"/>
      <c r="B784" s="418" t="s">
        <v>133</v>
      </c>
      <c r="C784" s="342"/>
      <c r="D784" s="342" t="s">
        <v>1480</v>
      </c>
      <c r="E784" s="222" t="s">
        <v>1481</v>
      </c>
      <c r="F784" s="168"/>
    </row>
    <row r="785" spans="1:6" ht="24.6" customHeight="1">
      <c r="A785" s="419"/>
      <c r="B785" s="418"/>
      <c r="C785" s="342" t="s">
        <v>109</v>
      </c>
      <c r="D785" s="342" t="s">
        <v>1482</v>
      </c>
      <c r="E785" s="222" t="s">
        <v>1483</v>
      </c>
      <c r="F785" s="168"/>
    </row>
    <row r="786" spans="1:6" ht="24.6" customHeight="1">
      <c r="A786" s="419"/>
      <c r="B786" s="418"/>
      <c r="C786" s="342" t="s">
        <v>115</v>
      </c>
      <c r="D786" s="342" t="s">
        <v>1484</v>
      </c>
      <c r="E786" s="222" t="s">
        <v>1485</v>
      </c>
      <c r="F786" s="168"/>
    </row>
    <row r="787" spans="1:6" ht="16.7" customHeight="1">
      <c r="A787" s="419"/>
      <c r="B787" s="343" t="s">
        <v>136</v>
      </c>
      <c r="C787" s="342"/>
      <c r="D787" s="342" t="s">
        <v>1486</v>
      </c>
      <c r="E787" s="222" t="s">
        <v>1487</v>
      </c>
      <c r="F787" s="168"/>
    </row>
    <row r="788" spans="1:6" ht="16.7" customHeight="1">
      <c r="A788" s="419"/>
      <c r="B788" s="343" t="s">
        <v>139</v>
      </c>
      <c r="C788" s="342"/>
      <c r="D788" s="342" t="s">
        <v>1488</v>
      </c>
      <c r="E788" s="222" t="s">
        <v>1489</v>
      </c>
      <c r="F788" s="168">
        <f>SUM(F789:F793)</f>
        <v>130</v>
      </c>
    </row>
    <row r="789" spans="1:6" ht="24.6" customHeight="1">
      <c r="A789" s="419"/>
      <c r="B789" s="418" t="s">
        <v>142</v>
      </c>
      <c r="C789" s="342"/>
      <c r="D789" s="342" t="s">
        <v>1490</v>
      </c>
      <c r="E789" s="222" t="s">
        <v>1491</v>
      </c>
      <c r="F789" s="168">
        <v>30</v>
      </c>
    </row>
    <row r="790" spans="1:6" ht="24.6" customHeight="1">
      <c r="A790" s="419"/>
      <c r="B790" s="418"/>
      <c r="C790" s="342" t="s">
        <v>109</v>
      </c>
      <c r="D790" s="342" t="s">
        <v>1492</v>
      </c>
      <c r="E790" s="222" t="s">
        <v>1493</v>
      </c>
      <c r="F790" s="168"/>
    </row>
    <row r="791" spans="1:6" ht="24.6" customHeight="1">
      <c r="A791" s="419"/>
      <c r="B791" s="418"/>
      <c r="C791" s="342" t="s">
        <v>115</v>
      </c>
      <c r="D791" s="342" t="s">
        <v>1494</v>
      </c>
      <c r="E791" s="222" t="s">
        <v>1495</v>
      </c>
      <c r="F791" s="168"/>
    </row>
    <row r="792" spans="1:6" ht="24.6" customHeight="1">
      <c r="A792" s="419"/>
      <c r="B792" s="418"/>
      <c r="C792" s="342" t="s">
        <v>118</v>
      </c>
      <c r="D792" s="342" t="s">
        <v>1496</v>
      </c>
      <c r="E792" s="222" t="s">
        <v>1497</v>
      </c>
      <c r="F792" s="168"/>
    </row>
    <row r="793" spans="1:6" ht="24.6" customHeight="1">
      <c r="A793" s="419"/>
      <c r="B793" s="418"/>
      <c r="C793" s="342" t="s">
        <v>121</v>
      </c>
      <c r="D793" s="342" t="s">
        <v>1498</v>
      </c>
      <c r="E793" s="222" t="s">
        <v>1499</v>
      </c>
      <c r="F793" s="168">
        <v>100</v>
      </c>
    </row>
    <row r="794" spans="1:6" ht="24.6" customHeight="1">
      <c r="A794" s="419"/>
      <c r="B794" s="418"/>
      <c r="C794" s="342" t="s">
        <v>124</v>
      </c>
      <c r="D794" s="342" t="s">
        <v>1500</v>
      </c>
      <c r="E794" s="222" t="s">
        <v>1501</v>
      </c>
      <c r="F794" s="168"/>
    </row>
    <row r="795" spans="1:6" ht="16.7" customHeight="1">
      <c r="A795" s="419"/>
      <c r="B795" s="343" t="s">
        <v>303</v>
      </c>
      <c r="C795" s="342"/>
      <c r="D795" s="342" t="s">
        <v>1502</v>
      </c>
      <c r="E795" s="222" t="s">
        <v>1503</v>
      </c>
      <c r="F795" s="168"/>
    </row>
    <row r="796" spans="1:6" ht="16.7" customHeight="1">
      <c r="A796" s="419"/>
      <c r="B796" s="343" t="s">
        <v>306</v>
      </c>
      <c r="C796" s="342"/>
      <c r="D796" s="342" t="s">
        <v>1504</v>
      </c>
      <c r="E796" s="222" t="s">
        <v>1505</v>
      </c>
      <c r="F796" s="168">
        <f>SUM(F797:F810)</f>
        <v>0</v>
      </c>
    </row>
    <row r="797" spans="1:6" ht="24.6" customHeight="1">
      <c r="A797" s="419"/>
      <c r="B797" s="418" t="s">
        <v>308</v>
      </c>
      <c r="C797" s="342"/>
      <c r="D797" s="342" t="s">
        <v>1506</v>
      </c>
      <c r="E797" s="222" t="s">
        <v>114</v>
      </c>
      <c r="F797" s="168"/>
    </row>
    <row r="798" spans="1:6" ht="24.6" customHeight="1">
      <c r="A798" s="419"/>
      <c r="B798" s="418"/>
      <c r="C798" s="342" t="s">
        <v>109</v>
      </c>
      <c r="D798" s="342" t="s">
        <v>1507</v>
      </c>
      <c r="E798" s="222" t="s">
        <v>117</v>
      </c>
      <c r="F798" s="168"/>
    </row>
    <row r="799" spans="1:6" ht="24.6" customHeight="1">
      <c r="A799" s="419"/>
      <c r="B799" s="418"/>
      <c r="C799" s="342" t="s">
        <v>115</v>
      </c>
      <c r="D799" s="342" t="s">
        <v>1508</v>
      </c>
      <c r="E799" s="222" t="s">
        <v>120</v>
      </c>
      <c r="F799" s="168"/>
    </row>
    <row r="800" spans="1:6" ht="24.6" customHeight="1">
      <c r="A800" s="419"/>
      <c r="B800" s="418"/>
      <c r="C800" s="342" t="s">
        <v>118</v>
      </c>
      <c r="D800" s="342" t="s">
        <v>1509</v>
      </c>
      <c r="E800" s="222" t="s">
        <v>1510</v>
      </c>
      <c r="F800" s="168"/>
    </row>
    <row r="801" spans="1:6" ht="24.6" customHeight="1">
      <c r="A801" s="419"/>
      <c r="B801" s="418"/>
      <c r="C801" s="342" t="s">
        <v>121</v>
      </c>
      <c r="D801" s="342" t="s">
        <v>1511</v>
      </c>
      <c r="E801" s="222" t="s">
        <v>1512</v>
      </c>
      <c r="F801" s="168"/>
    </row>
    <row r="802" spans="1:6" ht="24.6" customHeight="1">
      <c r="A802" s="419"/>
      <c r="B802" s="418"/>
      <c r="C802" s="342" t="s">
        <v>124</v>
      </c>
      <c r="D802" s="342" t="s">
        <v>1513</v>
      </c>
      <c r="E802" s="222" t="s">
        <v>1514</v>
      </c>
      <c r="F802" s="168"/>
    </row>
    <row r="803" spans="1:6" ht="24.6" customHeight="1">
      <c r="A803" s="419"/>
      <c r="B803" s="418"/>
      <c r="C803" s="342" t="s">
        <v>127</v>
      </c>
      <c r="D803" s="342" t="s">
        <v>1515</v>
      </c>
      <c r="E803" s="222" t="s">
        <v>1516</v>
      </c>
      <c r="F803" s="168"/>
    </row>
    <row r="804" spans="1:6" ht="24.6" customHeight="1">
      <c r="A804" s="419"/>
      <c r="B804" s="418"/>
      <c r="C804" s="342" t="s">
        <v>130</v>
      </c>
      <c r="D804" s="342" t="s">
        <v>1517</v>
      </c>
      <c r="E804" s="222" t="s">
        <v>1518</v>
      </c>
      <c r="F804" s="168"/>
    </row>
    <row r="805" spans="1:6" ht="24.6" customHeight="1">
      <c r="A805" s="419"/>
      <c r="B805" s="418"/>
      <c r="C805" s="342" t="s">
        <v>133</v>
      </c>
      <c r="D805" s="342" t="s">
        <v>1519</v>
      </c>
      <c r="E805" s="222" t="s">
        <v>1520</v>
      </c>
      <c r="F805" s="168"/>
    </row>
    <row r="806" spans="1:6" ht="24.6" customHeight="1">
      <c r="A806" s="419"/>
      <c r="B806" s="418"/>
      <c r="C806" s="342" t="s">
        <v>136</v>
      </c>
      <c r="D806" s="342" t="s">
        <v>1521</v>
      </c>
      <c r="E806" s="222" t="s">
        <v>1522</v>
      </c>
      <c r="F806" s="168"/>
    </row>
    <row r="807" spans="1:6" ht="24.6" customHeight="1">
      <c r="A807" s="419"/>
      <c r="B807" s="418"/>
      <c r="C807" s="342" t="s">
        <v>139</v>
      </c>
      <c r="D807" s="342" t="s">
        <v>1523</v>
      </c>
      <c r="E807" s="222" t="s">
        <v>229</v>
      </c>
      <c r="F807" s="168"/>
    </row>
    <row r="808" spans="1:6" ht="24.6" customHeight="1">
      <c r="A808" s="419"/>
      <c r="B808" s="418"/>
      <c r="C808" s="342" t="s">
        <v>142</v>
      </c>
      <c r="D808" s="342" t="s">
        <v>1524</v>
      </c>
      <c r="E808" s="222" t="s">
        <v>1525</v>
      </c>
      <c r="F808" s="168"/>
    </row>
    <row r="809" spans="1:6" ht="24.6" customHeight="1">
      <c r="A809" s="419"/>
      <c r="B809" s="418"/>
      <c r="C809" s="342" t="s">
        <v>303</v>
      </c>
      <c r="D809" s="342" t="s">
        <v>1526</v>
      </c>
      <c r="E809" s="222" t="s">
        <v>141</v>
      </c>
      <c r="F809" s="168"/>
    </row>
    <row r="810" spans="1:6" ht="24.6" customHeight="1">
      <c r="A810" s="419"/>
      <c r="B810" s="418"/>
      <c r="C810" s="342" t="s">
        <v>306</v>
      </c>
      <c r="D810" s="342" t="s">
        <v>1527</v>
      </c>
      <c r="E810" s="222" t="s">
        <v>1528</v>
      </c>
      <c r="F810" s="168"/>
    </row>
    <row r="811" spans="1:6" ht="24.6" customHeight="1">
      <c r="A811" s="419"/>
      <c r="B811" s="418"/>
      <c r="C811" s="342" t="s">
        <v>308</v>
      </c>
      <c r="D811" s="342" t="s">
        <v>1529</v>
      </c>
      <c r="E811" s="222" t="s">
        <v>1530</v>
      </c>
      <c r="F811" s="168">
        <v>670</v>
      </c>
    </row>
    <row r="812" spans="1:6" ht="16.7" customHeight="1">
      <c r="A812" s="419"/>
      <c r="B812" s="343" t="s">
        <v>378</v>
      </c>
      <c r="C812" s="342"/>
      <c r="D812" s="342" t="s">
        <v>1531</v>
      </c>
      <c r="E812" s="222" t="s">
        <v>46</v>
      </c>
      <c r="F812" s="168">
        <f>F813+F825+F826+F829+F830+F831</f>
        <v>12050</v>
      </c>
    </row>
    <row r="813" spans="1:6" ht="24.6" customHeight="1">
      <c r="A813" s="419" t="s">
        <v>142</v>
      </c>
      <c r="B813" s="343"/>
      <c r="C813" s="342"/>
      <c r="D813" s="342" t="s">
        <v>142</v>
      </c>
      <c r="E813" s="222" t="s">
        <v>1532</v>
      </c>
      <c r="F813" s="168">
        <f>SUM(F814:F824)</f>
        <v>5363</v>
      </c>
    </row>
    <row r="814" spans="1:6" ht="24.6" customHeight="1">
      <c r="A814" s="419"/>
      <c r="B814" s="418" t="s">
        <v>109</v>
      </c>
      <c r="C814" s="342"/>
      <c r="D814" s="342" t="s">
        <v>1533</v>
      </c>
      <c r="E814" s="222" t="s">
        <v>1534</v>
      </c>
      <c r="F814" s="168">
        <v>1045</v>
      </c>
    </row>
    <row r="815" spans="1:6" ht="24.6" customHeight="1">
      <c r="A815" s="419"/>
      <c r="B815" s="418"/>
      <c r="C815" s="342" t="s">
        <v>109</v>
      </c>
      <c r="D815" s="342" t="s">
        <v>1535</v>
      </c>
      <c r="E815" s="222" t="s">
        <v>1536</v>
      </c>
      <c r="F815" s="168">
        <v>0</v>
      </c>
    </row>
    <row r="816" spans="1:6" ht="24.6" customHeight="1">
      <c r="A816" s="419"/>
      <c r="B816" s="418"/>
      <c r="C816" s="342" t="s">
        <v>115</v>
      </c>
      <c r="D816" s="342" t="s">
        <v>1537</v>
      </c>
      <c r="E816" s="222" t="s">
        <v>1538</v>
      </c>
      <c r="F816" s="168">
        <v>2442</v>
      </c>
    </row>
    <row r="817" spans="1:6" ht="24.6" customHeight="1">
      <c r="A817" s="419"/>
      <c r="B817" s="418"/>
      <c r="C817" s="342" t="s">
        <v>118</v>
      </c>
      <c r="D817" s="342" t="s">
        <v>1539</v>
      </c>
      <c r="E817" s="222" t="s">
        <v>1540</v>
      </c>
      <c r="F817" s="168">
        <v>1758</v>
      </c>
    </row>
    <row r="818" spans="1:6" ht="24.6" customHeight="1">
      <c r="A818" s="419"/>
      <c r="B818" s="418"/>
      <c r="C818" s="342" t="s">
        <v>121</v>
      </c>
      <c r="D818" s="342" t="s">
        <v>1541</v>
      </c>
      <c r="E818" s="222" t="s">
        <v>1542</v>
      </c>
      <c r="F818" s="168">
        <v>0</v>
      </c>
    </row>
    <row r="819" spans="1:6" ht="24.6" customHeight="1">
      <c r="A819" s="419"/>
      <c r="B819" s="418"/>
      <c r="C819" s="342" t="s">
        <v>124</v>
      </c>
      <c r="D819" s="342" t="s">
        <v>1543</v>
      </c>
      <c r="E819" s="222" t="s">
        <v>1544</v>
      </c>
      <c r="F819" s="168">
        <v>0</v>
      </c>
    </row>
    <row r="820" spans="1:6" ht="24.6" customHeight="1">
      <c r="A820" s="419"/>
      <c r="B820" s="418"/>
      <c r="C820" s="342" t="s">
        <v>127</v>
      </c>
      <c r="D820" s="342" t="s">
        <v>1545</v>
      </c>
      <c r="E820" s="222" t="s">
        <v>1546</v>
      </c>
      <c r="F820" s="168">
        <v>0</v>
      </c>
    </row>
    <row r="821" spans="1:6" ht="24.6" customHeight="1">
      <c r="A821" s="419"/>
      <c r="B821" s="418"/>
      <c r="C821" s="342" t="s">
        <v>130</v>
      </c>
      <c r="D821" s="342" t="s">
        <v>1547</v>
      </c>
      <c r="E821" s="222" t="s">
        <v>1548</v>
      </c>
      <c r="F821" s="168">
        <v>0</v>
      </c>
    </row>
    <row r="822" spans="1:6" ht="24.6" customHeight="1">
      <c r="A822" s="419"/>
      <c r="B822" s="418"/>
      <c r="C822" s="342" t="s">
        <v>133</v>
      </c>
      <c r="D822" s="342" t="s">
        <v>1549</v>
      </c>
      <c r="E822" s="222" t="s">
        <v>1550</v>
      </c>
      <c r="F822" s="168">
        <v>118</v>
      </c>
    </row>
    <row r="823" spans="1:6" ht="24.6" customHeight="1">
      <c r="A823" s="419"/>
      <c r="B823" s="418"/>
      <c r="C823" s="342" t="s">
        <v>136</v>
      </c>
      <c r="D823" s="342" t="s">
        <v>1551</v>
      </c>
      <c r="E823" s="222" t="s">
        <v>1552</v>
      </c>
      <c r="F823" s="168">
        <v>0</v>
      </c>
    </row>
    <row r="824" spans="1:6" ht="24.6" customHeight="1">
      <c r="A824" s="419"/>
      <c r="B824" s="418"/>
      <c r="C824" s="342" t="s">
        <v>139</v>
      </c>
      <c r="D824" s="342" t="s">
        <v>1553</v>
      </c>
      <c r="E824" s="222" t="s">
        <v>1554</v>
      </c>
      <c r="F824" s="168">
        <v>0</v>
      </c>
    </row>
    <row r="825" spans="1:6" ht="24.6" customHeight="1">
      <c r="A825" s="419"/>
      <c r="B825" s="418"/>
      <c r="C825" s="342" t="s">
        <v>142</v>
      </c>
      <c r="D825" s="342" t="s">
        <v>1555</v>
      </c>
      <c r="E825" s="222" t="s">
        <v>1556</v>
      </c>
      <c r="F825" s="168">
        <v>965</v>
      </c>
    </row>
    <row r="826" spans="1:6" ht="24.6" customHeight="1">
      <c r="A826" s="419"/>
      <c r="B826" s="343"/>
      <c r="C826" s="342"/>
      <c r="D826" s="342" t="s">
        <v>1557</v>
      </c>
      <c r="E826" s="222" t="s">
        <v>1558</v>
      </c>
      <c r="F826" s="168">
        <f>SUM(F827:F828)</f>
        <v>1082</v>
      </c>
    </row>
    <row r="827" spans="1:6" ht="24.6" customHeight="1">
      <c r="A827" s="419"/>
      <c r="B827" s="418" t="s">
        <v>118</v>
      </c>
      <c r="C827" s="342"/>
      <c r="D827" s="342" t="s">
        <v>1559</v>
      </c>
      <c r="E827" s="222" t="s">
        <v>1560</v>
      </c>
      <c r="F827" s="168">
        <v>70</v>
      </c>
    </row>
    <row r="828" spans="1:6" ht="24.6" customHeight="1">
      <c r="A828" s="419"/>
      <c r="B828" s="418"/>
      <c r="C828" s="342" t="s">
        <v>109</v>
      </c>
      <c r="D828" s="342" t="s">
        <v>1561</v>
      </c>
      <c r="E828" s="222" t="s">
        <v>1562</v>
      </c>
      <c r="F828" s="168">
        <v>1012</v>
      </c>
    </row>
    <row r="829" spans="1:6" ht="24.6" customHeight="1">
      <c r="A829" s="419"/>
      <c r="B829" s="418"/>
      <c r="C829" s="342" t="s">
        <v>115</v>
      </c>
      <c r="D829" s="342" t="s">
        <v>1563</v>
      </c>
      <c r="E829" s="222" t="s">
        <v>1564</v>
      </c>
      <c r="F829" s="168">
        <v>4500</v>
      </c>
    </row>
    <row r="830" spans="1:6" ht="24.6" customHeight="1">
      <c r="A830" s="419"/>
      <c r="B830" s="343"/>
      <c r="C830" s="342"/>
      <c r="D830" s="342" t="s">
        <v>1565</v>
      </c>
      <c r="E830" s="222" t="s">
        <v>1566</v>
      </c>
      <c r="F830" s="168">
        <v>140</v>
      </c>
    </row>
    <row r="831" spans="1:6" ht="16.7" customHeight="1">
      <c r="A831" s="419"/>
      <c r="B831" s="343" t="s">
        <v>124</v>
      </c>
      <c r="C831" s="342"/>
      <c r="D831" s="342" t="s">
        <v>1567</v>
      </c>
      <c r="E831" s="222" t="s">
        <v>1568</v>
      </c>
      <c r="F831" s="168"/>
    </row>
    <row r="832" spans="1:6" ht="16.7" customHeight="1">
      <c r="A832" s="419"/>
      <c r="B832" s="343" t="s">
        <v>127</v>
      </c>
      <c r="C832" s="342"/>
      <c r="D832" s="342" t="s">
        <v>1569</v>
      </c>
      <c r="E832" s="222" t="s">
        <v>47</v>
      </c>
      <c r="F832" s="168">
        <f>F833+F858+F886+F913+F924+F932+F935+F941+F948+F955++F959</f>
        <v>25700</v>
      </c>
    </row>
    <row r="833" spans="1:6" ht="24.6" customHeight="1">
      <c r="A833" s="419" t="s">
        <v>303</v>
      </c>
      <c r="B833" s="343"/>
      <c r="C833" s="342"/>
      <c r="D833" s="342" t="s">
        <v>303</v>
      </c>
      <c r="E833" s="222" t="s">
        <v>1570</v>
      </c>
      <c r="F833" s="168">
        <f>SUM(F834:F857)</f>
        <v>10465</v>
      </c>
    </row>
    <row r="834" spans="1:6" ht="24.6" customHeight="1">
      <c r="A834" s="419"/>
      <c r="B834" s="418" t="s">
        <v>109</v>
      </c>
      <c r="C834" s="342"/>
      <c r="D834" s="342" t="s">
        <v>1571</v>
      </c>
      <c r="E834" s="222" t="s">
        <v>1534</v>
      </c>
      <c r="F834" s="168">
        <v>1000</v>
      </c>
    </row>
    <row r="835" spans="1:6" ht="24.6" customHeight="1">
      <c r="A835" s="419"/>
      <c r="B835" s="418"/>
      <c r="C835" s="342" t="s">
        <v>109</v>
      </c>
      <c r="D835" s="342" t="s">
        <v>1572</v>
      </c>
      <c r="E835" s="222" t="s">
        <v>1536</v>
      </c>
      <c r="F835" s="168">
        <v>109</v>
      </c>
    </row>
    <row r="836" spans="1:6" ht="24.6" customHeight="1">
      <c r="A836" s="419"/>
      <c r="B836" s="418"/>
      <c r="C836" s="342" t="s">
        <v>115</v>
      </c>
      <c r="D836" s="342" t="s">
        <v>1573</v>
      </c>
      <c r="E836" s="222" t="s">
        <v>1538</v>
      </c>
      <c r="F836" s="168">
        <v>0</v>
      </c>
    </row>
    <row r="837" spans="1:6" ht="24.6" customHeight="1">
      <c r="A837" s="419"/>
      <c r="B837" s="418"/>
      <c r="C837" s="342" t="s">
        <v>118</v>
      </c>
      <c r="D837" s="342" t="s">
        <v>1574</v>
      </c>
      <c r="E837" s="222" t="s">
        <v>1575</v>
      </c>
      <c r="F837" s="168">
        <v>2100</v>
      </c>
    </row>
    <row r="838" spans="1:6" ht="24.6" customHeight="1">
      <c r="A838" s="419"/>
      <c r="B838" s="418"/>
      <c r="C838" s="342" t="s">
        <v>121</v>
      </c>
      <c r="D838" s="342" t="s">
        <v>1576</v>
      </c>
      <c r="E838" s="222" t="s">
        <v>1577</v>
      </c>
      <c r="F838" s="168">
        <v>0</v>
      </c>
    </row>
    <row r="839" spans="1:6" ht="24.6" customHeight="1">
      <c r="A839" s="419"/>
      <c r="B839" s="418"/>
      <c r="C839" s="342" t="s">
        <v>124</v>
      </c>
      <c r="D839" s="342" t="s">
        <v>1578</v>
      </c>
      <c r="E839" s="222" t="s">
        <v>1579</v>
      </c>
      <c r="F839" s="168">
        <v>738</v>
      </c>
    </row>
    <row r="840" spans="1:6" ht="24.6" customHeight="1">
      <c r="A840" s="419"/>
      <c r="B840" s="418"/>
      <c r="C840" s="342" t="s">
        <v>127</v>
      </c>
      <c r="D840" s="342" t="s">
        <v>1580</v>
      </c>
      <c r="E840" s="222" t="s">
        <v>1581</v>
      </c>
      <c r="F840" s="168">
        <v>140</v>
      </c>
    </row>
    <row r="841" spans="1:6" ht="24.6" customHeight="1">
      <c r="A841" s="419"/>
      <c r="B841" s="418"/>
      <c r="C841" s="342" t="s">
        <v>130</v>
      </c>
      <c r="D841" s="342" t="s">
        <v>1582</v>
      </c>
      <c r="E841" s="222" t="s">
        <v>1583</v>
      </c>
      <c r="F841" s="168">
        <v>40</v>
      </c>
    </row>
    <row r="842" spans="1:6" ht="24.6" customHeight="1">
      <c r="A842" s="419"/>
      <c r="B842" s="418"/>
      <c r="C842" s="342" t="s">
        <v>133</v>
      </c>
      <c r="D842" s="342" t="s">
        <v>1584</v>
      </c>
      <c r="E842" s="222" t="s">
        <v>1585</v>
      </c>
      <c r="F842" s="168"/>
    </row>
    <row r="843" spans="1:6" ht="24.6" customHeight="1">
      <c r="A843" s="419"/>
      <c r="B843" s="418"/>
      <c r="C843" s="342" t="s">
        <v>136</v>
      </c>
      <c r="D843" s="342" t="s">
        <v>1586</v>
      </c>
      <c r="E843" s="222" t="s">
        <v>1587</v>
      </c>
      <c r="F843" s="168"/>
    </row>
    <row r="844" spans="1:6" ht="24.6" customHeight="1">
      <c r="A844" s="419"/>
      <c r="B844" s="418"/>
      <c r="C844" s="342" t="s">
        <v>139</v>
      </c>
      <c r="D844" s="342" t="s">
        <v>1588</v>
      </c>
      <c r="E844" s="222" t="s">
        <v>1589</v>
      </c>
      <c r="F844" s="168"/>
    </row>
    <row r="845" spans="1:6" ht="24.6" customHeight="1">
      <c r="A845" s="419"/>
      <c r="B845" s="418"/>
      <c r="C845" s="342" t="s">
        <v>142</v>
      </c>
      <c r="D845" s="342" t="s">
        <v>1590</v>
      </c>
      <c r="E845" s="222" t="s">
        <v>1591</v>
      </c>
      <c r="F845" s="168"/>
    </row>
    <row r="846" spans="1:6" ht="24.6" customHeight="1">
      <c r="A846" s="419"/>
      <c r="B846" s="418"/>
      <c r="C846" s="342" t="s">
        <v>303</v>
      </c>
      <c r="D846" s="342" t="s">
        <v>1592</v>
      </c>
      <c r="E846" s="222" t="s">
        <v>1593</v>
      </c>
      <c r="F846" s="168"/>
    </row>
    <row r="847" spans="1:6" ht="24.6" customHeight="1">
      <c r="A847" s="419"/>
      <c r="B847" s="418"/>
      <c r="C847" s="342" t="s">
        <v>306</v>
      </c>
      <c r="D847" s="342" t="s">
        <v>1594</v>
      </c>
      <c r="E847" s="222" t="s">
        <v>1595</v>
      </c>
      <c r="F847" s="168"/>
    </row>
    <row r="848" spans="1:6" ht="24.6" customHeight="1">
      <c r="A848" s="419"/>
      <c r="B848" s="418"/>
      <c r="C848" s="342" t="s">
        <v>308</v>
      </c>
      <c r="D848" s="342" t="s">
        <v>1596</v>
      </c>
      <c r="E848" s="222" t="s">
        <v>1597</v>
      </c>
      <c r="F848" s="168"/>
    </row>
    <row r="849" spans="1:6" ht="24.6" customHeight="1">
      <c r="A849" s="419"/>
      <c r="B849" s="418"/>
      <c r="C849" s="342" t="s">
        <v>378</v>
      </c>
      <c r="D849" s="342" t="s">
        <v>1598</v>
      </c>
      <c r="E849" s="222" t="s">
        <v>1599</v>
      </c>
      <c r="F849" s="168">
        <v>5557</v>
      </c>
    </row>
    <row r="850" spans="1:6" ht="24.6" customHeight="1">
      <c r="A850" s="419"/>
      <c r="B850" s="418"/>
      <c r="C850" s="342" t="s">
        <v>400</v>
      </c>
      <c r="D850" s="342" t="s">
        <v>1600</v>
      </c>
      <c r="E850" s="222" t="s">
        <v>1601</v>
      </c>
      <c r="F850" s="168">
        <v>5</v>
      </c>
    </row>
    <row r="851" spans="1:6" ht="24.6" customHeight="1">
      <c r="A851" s="419"/>
      <c r="B851" s="418"/>
      <c r="C851" s="342" t="s">
        <v>411</v>
      </c>
      <c r="D851" s="342" t="s">
        <v>1602</v>
      </c>
      <c r="E851" s="222" t="s">
        <v>1603</v>
      </c>
      <c r="F851" s="168"/>
    </row>
    <row r="852" spans="1:6" ht="24.6" customHeight="1">
      <c r="A852" s="419"/>
      <c r="B852" s="418"/>
      <c r="C852" s="342" t="s">
        <v>422</v>
      </c>
      <c r="D852" s="342" t="s">
        <v>1604</v>
      </c>
      <c r="E852" s="222" t="s">
        <v>1605</v>
      </c>
      <c r="F852" s="168">
        <v>250</v>
      </c>
    </row>
    <row r="853" spans="1:6" ht="24.6" customHeight="1">
      <c r="A853" s="419"/>
      <c r="B853" s="418"/>
      <c r="C853" s="342" t="s">
        <v>437</v>
      </c>
      <c r="D853" s="342" t="s">
        <v>1606</v>
      </c>
      <c r="E853" s="222" t="s">
        <v>1607</v>
      </c>
      <c r="F853" s="168">
        <v>0</v>
      </c>
    </row>
    <row r="854" spans="1:6" ht="24.6" customHeight="1">
      <c r="A854" s="419"/>
      <c r="B854" s="418"/>
      <c r="C854" s="342" t="s">
        <v>447</v>
      </c>
      <c r="D854" s="342" t="s">
        <v>1608</v>
      </c>
      <c r="E854" s="222" t="s">
        <v>1609</v>
      </c>
      <c r="F854" s="168">
        <v>200</v>
      </c>
    </row>
    <row r="855" spans="1:6" ht="24.6" customHeight="1">
      <c r="A855" s="419"/>
      <c r="B855" s="418"/>
      <c r="C855" s="342" t="s">
        <v>457</v>
      </c>
      <c r="D855" s="342" t="s">
        <v>1610</v>
      </c>
      <c r="E855" s="222" t="s">
        <v>1611</v>
      </c>
      <c r="F855" s="168"/>
    </row>
    <row r="856" spans="1:6" ht="24.6" customHeight="1">
      <c r="A856" s="419"/>
      <c r="B856" s="418"/>
      <c r="C856" s="342" t="s">
        <v>470</v>
      </c>
      <c r="D856" s="342" t="s">
        <v>1612</v>
      </c>
      <c r="E856" s="222" t="s">
        <v>1613</v>
      </c>
      <c r="F856" s="168">
        <v>172</v>
      </c>
    </row>
    <row r="857" spans="1:6" ht="24.6" customHeight="1">
      <c r="A857" s="419"/>
      <c r="B857" s="418"/>
      <c r="C857" s="342" t="s">
        <v>481</v>
      </c>
      <c r="D857" s="342" t="s">
        <v>1614</v>
      </c>
      <c r="E857" s="222" t="s">
        <v>1615</v>
      </c>
      <c r="F857" s="168">
        <v>154</v>
      </c>
    </row>
    <row r="858" spans="1:6" ht="24.6" customHeight="1">
      <c r="A858" s="419"/>
      <c r="B858" s="418"/>
      <c r="C858" s="342" t="s">
        <v>490</v>
      </c>
      <c r="D858" s="342" t="s">
        <v>1616</v>
      </c>
      <c r="E858" s="222" t="s">
        <v>1617</v>
      </c>
      <c r="F858" s="168">
        <f>SUM(F859:F885)</f>
        <v>2499</v>
      </c>
    </row>
    <row r="859" spans="1:6" ht="24.6" customHeight="1">
      <c r="A859" s="419"/>
      <c r="B859" s="418"/>
      <c r="C859" s="342" t="s">
        <v>499</v>
      </c>
      <c r="D859" s="342" t="s">
        <v>1618</v>
      </c>
      <c r="E859" s="222" t="s">
        <v>1534</v>
      </c>
      <c r="F859" s="168">
        <v>121</v>
      </c>
    </row>
    <row r="860" spans="1:6" ht="24.6" customHeight="1">
      <c r="A860" s="419"/>
      <c r="B860" s="418" t="s">
        <v>115</v>
      </c>
      <c r="C860" s="342"/>
      <c r="D860" s="342" t="s">
        <v>1619</v>
      </c>
      <c r="E860" s="222" t="s">
        <v>1536</v>
      </c>
      <c r="F860" s="168">
        <v>1710</v>
      </c>
    </row>
    <row r="861" spans="1:6" ht="24.6" customHeight="1">
      <c r="A861" s="419"/>
      <c r="B861" s="418"/>
      <c r="C861" s="342" t="s">
        <v>109</v>
      </c>
      <c r="D861" s="342" t="s">
        <v>1620</v>
      </c>
      <c r="E861" s="222" t="s">
        <v>1538</v>
      </c>
      <c r="F861" s="168">
        <v>0</v>
      </c>
    </row>
    <row r="862" spans="1:6" ht="24.6" customHeight="1">
      <c r="A862" s="419"/>
      <c r="B862" s="418"/>
      <c r="C862" s="342" t="s">
        <v>115</v>
      </c>
      <c r="D862" s="342" t="s">
        <v>1621</v>
      </c>
      <c r="E862" s="222" t="s">
        <v>1622</v>
      </c>
      <c r="F862" s="168">
        <v>233</v>
      </c>
    </row>
    <row r="863" spans="1:6" ht="24.6" customHeight="1">
      <c r="A863" s="419"/>
      <c r="B863" s="418"/>
      <c r="C863" s="342" t="s">
        <v>118</v>
      </c>
      <c r="D863" s="342" t="s">
        <v>1623</v>
      </c>
      <c r="E863" s="222" t="s">
        <v>1624</v>
      </c>
      <c r="F863" s="168">
        <v>0</v>
      </c>
    </row>
    <row r="864" spans="1:6" ht="24.6" customHeight="1">
      <c r="A864" s="419"/>
      <c r="B864" s="418"/>
      <c r="C864" s="342" t="s">
        <v>121</v>
      </c>
      <c r="D864" s="342" t="s">
        <v>1625</v>
      </c>
      <c r="E864" s="222" t="s">
        <v>1626</v>
      </c>
      <c r="F864" s="168">
        <v>0</v>
      </c>
    </row>
    <row r="865" spans="1:6" ht="24.6" customHeight="1">
      <c r="A865" s="419"/>
      <c r="B865" s="418"/>
      <c r="C865" s="342" t="s">
        <v>124</v>
      </c>
      <c r="D865" s="342" t="s">
        <v>1627</v>
      </c>
      <c r="E865" s="222" t="s">
        <v>1628</v>
      </c>
      <c r="F865" s="168">
        <v>38</v>
      </c>
    </row>
    <row r="866" spans="1:6" ht="24.6" customHeight="1">
      <c r="A866" s="419"/>
      <c r="B866" s="418"/>
      <c r="C866" s="342" t="s">
        <v>127</v>
      </c>
      <c r="D866" s="342" t="s">
        <v>1629</v>
      </c>
      <c r="E866" s="222" t="s">
        <v>1630</v>
      </c>
      <c r="F866" s="168">
        <v>0</v>
      </c>
    </row>
    <row r="867" spans="1:6" ht="24.6" customHeight="1">
      <c r="A867" s="419"/>
      <c r="B867" s="418"/>
      <c r="C867" s="342" t="s">
        <v>130</v>
      </c>
      <c r="D867" s="342" t="s">
        <v>1631</v>
      </c>
      <c r="E867" s="222" t="s">
        <v>1632</v>
      </c>
      <c r="F867" s="168">
        <v>0</v>
      </c>
    </row>
    <row r="868" spans="1:6" ht="24.6" customHeight="1">
      <c r="A868" s="419"/>
      <c r="B868" s="418"/>
      <c r="C868" s="342" t="s">
        <v>133</v>
      </c>
      <c r="D868" s="342" t="s">
        <v>1633</v>
      </c>
      <c r="E868" s="222" t="s">
        <v>1634</v>
      </c>
      <c r="F868" s="168">
        <v>0</v>
      </c>
    </row>
    <row r="869" spans="1:6" ht="24.6" customHeight="1">
      <c r="A869" s="419"/>
      <c r="B869" s="418"/>
      <c r="C869" s="342" t="s">
        <v>136</v>
      </c>
      <c r="D869" s="342" t="s">
        <v>1635</v>
      </c>
      <c r="E869" s="222" t="s">
        <v>1636</v>
      </c>
      <c r="F869" s="168">
        <v>0</v>
      </c>
    </row>
    <row r="870" spans="1:6" ht="24.6" customHeight="1">
      <c r="A870" s="419"/>
      <c r="B870" s="418"/>
      <c r="C870" s="342" t="s">
        <v>139</v>
      </c>
      <c r="D870" s="342" t="s">
        <v>1637</v>
      </c>
      <c r="E870" s="222" t="s">
        <v>1638</v>
      </c>
      <c r="F870" s="168">
        <v>20</v>
      </c>
    </row>
    <row r="871" spans="1:6" ht="24.6" customHeight="1">
      <c r="A871" s="419"/>
      <c r="B871" s="418"/>
      <c r="C871" s="342" t="s">
        <v>142</v>
      </c>
      <c r="D871" s="342" t="s">
        <v>1639</v>
      </c>
      <c r="E871" s="222" t="s">
        <v>1640</v>
      </c>
      <c r="F871" s="168">
        <v>0</v>
      </c>
    </row>
    <row r="872" spans="1:6" ht="24.6" customHeight="1">
      <c r="A872" s="419"/>
      <c r="B872" s="418"/>
      <c r="C872" s="342" t="s">
        <v>303</v>
      </c>
      <c r="D872" s="342" t="s">
        <v>1641</v>
      </c>
      <c r="E872" s="222" t="s">
        <v>1642</v>
      </c>
      <c r="F872" s="168">
        <v>0</v>
      </c>
    </row>
    <row r="873" spans="1:6" ht="24.6" customHeight="1">
      <c r="A873" s="419"/>
      <c r="B873" s="418"/>
      <c r="C873" s="342" t="s">
        <v>306</v>
      </c>
      <c r="D873" s="342" t="s">
        <v>1643</v>
      </c>
      <c r="E873" s="222" t="s">
        <v>1644</v>
      </c>
      <c r="F873" s="168">
        <v>0</v>
      </c>
    </row>
    <row r="874" spans="1:6" ht="24.6" customHeight="1">
      <c r="A874" s="419"/>
      <c r="B874" s="418"/>
      <c r="C874" s="342" t="s">
        <v>308</v>
      </c>
      <c r="D874" s="342" t="s">
        <v>1645</v>
      </c>
      <c r="E874" s="222" t="s">
        <v>1646</v>
      </c>
      <c r="F874" s="168">
        <v>0</v>
      </c>
    </row>
    <row r="875" spans="1:6" ht="24.6" customHeight="1">
      <c r="A875" s="419"/>
      <c r="B875" s="418"/>
      <c r="C875" s="342" t="s">
        <v>378</v>
      </c>
      <c r="D875" s="342" t="s">
        <v>1647</v>
      </c>
      <c r="E875" s="222" t="s">
        <v>1648</v>
      </c>
      <c r="F875" s="168">
        <v>0</v>
      </c>
    </row>
    <row r="876" spans="1:6" ht="24.6" customHeight="1">
      <c r="A876" s="419"/>
      <c r="B876" s="418"/>
      <c r="C876" s="342" t="s">
        <v>400</v>
      </c>
      <c r="D876" s="342" t="s">
        <v>1649</v>
      </c>
      <c r="E876" s="222" t="s">
        <v>1650</v>
      </c>
      <c r="F876" s="168">
        <v>0</v>
      </c>
    </row>
    <row r="877" spans="1:6" ht="24.6" customHeight="1">
      <c r="A877" s="419"/>
      <c r="B877" s="418"/>
      <c r="C877" s="342" t="s">
        <v>411</v>
      </c>
      <c r="D877" s="342" t="s">
        <v>1651</v>
      </c>
      <c r="E877" s="222" t="s">
        <v>1652</v>
      </c>
      <c r="F877" s="168">
        <v>0</v>
      </c>
    </row>
    <row r="878" spans="1:6" ht="24.6" customHeight="1">
      <c r="A878" s="419"/>
      <c r="B878" s="418"/>
      <c r="C878" s="342" t="s">
        <v>422</v>
      </c>
      <c r="D878" s="342" t="s">
        <v>1653</v>
      </c>
      <c r="E878" s="222" t="s">
        <v>1654</v>
      </c>
      <c r="F878" s="168">
        <v>0</v>
      </c>
    </row>
    <row r="879" spans="1:6" ht="24.6" customHeight="1">
      <c r="A879" s="419"/>
      <c r="B879" s="418"/>
      <c r="C879" s="342" t="s">
        <v>437</v>
      </c>
      <c r="D879" s="342" t="s">
        <v>1655</v>
      </c>
      <c r="E879" s="222" t="s">
        <v>1656</v>
      </c>
      <c r="F879" s="168">
        <v>0</v>
      </c>
    </row>
    <row r="880" spans="1:6" ht="24.6" customHeight="1">
      <c r="A880" s="419"/>
      <c r="B880" s="418"/>
      <c r="C880" s="342" t="s">
        <v>447</v>
      </c>
      <c r="D880" s="342" t="s">
        <v>1657</v>
      </c>
      <c r="E880" s="222" t="s">
        <v>1658</v>
      </c>
      <c r="F880" s="168">
        <v>0</v>
      </c>
    </row>
    <row r="881" spans="1:6" ht="24.6" customHeight="1">
      <c r="A881" s="419"/>
      <c r="B881" s="418"/>
      <c r="C881" s="342" t="s">
        <v>457</v>
      </c>
      <c r="D881" s="342" t="s">
        <v>1659</v>
      </c>
      <c r="E881" s="222" t="s">
        <v>1660</v>
      </c>
      <c r="F881" s="168">
        <v>0</v>
      </c>
    </row>
    <row r="882" spans="1:6" ht="24.6" customHeight="1">
      <c r="A882" s="419"/>
      <c r="B882" s="418"/>
      <c r="C882" s="342" t="s">
        <v>470</v>
      </c>
      <c r="D882" s="342" t="s">
        <v>1661</v>
      </c>
      <c r="E882" s="222" t="s">
        <v>1662</v>
      </c>
      <c r="F882" s="168">
        <v>0</v>
      </c>
    </row>
    <row r="883" spans="1:6" ht="24.6" customHeight="1">
      <c r="A883" s="419"/>
      <c r="B883" s="418"/>
      <c r="C883" s="342" t="s">
        <v>481</v>
      </c>
      <c r="D883" s="342" t="s">
        <v>1663</v>
      </c>
      <c r="E883" s="222" t="s">
        <v>1664</v>
      </c>
      <c r="F883" s="168">
        <v>0</v>
      </c>
    </row>
    <row r="884" spans="1:6" ht="24.6" customHeight="1">
      <c r="A884" s="419"/>
      <c r="B884" s="418"/>
      <c r="C884" s="342" t="s">
        <v>490</v>
      </c>
      <c r="D884" s="342" t="s">
        <v>1665</v>
      </c>
      <c r="E884" s="222" t="s">
        <v>1666</v>
      </c>
      <c r="F884" s="168">
        <v>25</v>
      </c>
    </row>
    <row r="885" spans="1:6" ht="24.6" customHeight="1">
      <c r="A885" s="419"/>
      <c r="B885" s="418"/>
      <c r="C885" s="342" t="s">
        <v>499</v>
      </c>
      <c r="D885" s="342" t="s">
        <v>1667</v>
      </c>
      <c r="E885" s="222" t="s">
        <v>1668</v>
      </c>
      <c r="F885" s="168">
        <v>352</v>
      </c>
    </row>
    <row r="886" spans="1:6" ht="24.6" customHeight="1">
      <c r="A886" s="419"/>
      <c r="B886" s="418"/>
      <c r="C886" s="342" t="s">
        <v>508</v>
      </c>
      <c r="D886" s="342" t="s">
        <v>1669</v>
      </c>
      <c r="E886" s="222" t="s">
        <v>1670</v>
      </c>
      <c r="F886" s="168">
        <f>SUM(F887:F912)</f>
        <v>3245</v>
      </c>
    </row>
    <row r="887" spans="1:6" ht="24.6" customHeight="1">
      <c r="A887" s="419"/>
      <c r="B887" s="418"/>
      <c r="C887" s="342" t="s">
        <v>517</v>
      </c>
      <c r="D887" s="342" t="s">
        <v>1671</v>
      </c>
      <c r="E887" s="222" t="s">
        <v>1534</v>
      </c>
      <c r="F887" s="168">
        <v>414</v>
      </c>
    </row>
    <row r="888" spans="1:6" ht="24.6" customHeight="1">
      <c r="A888" s="419"/>
      <c r="B888" s="418" t="s">
        <v>118</v>
      </c>
      <c r="C888" s="342"/>
      <c r="D888" s="342" t="s">
        <v>1672</v>
      </c>
      <c r="E888" s="222" t="s">
        <v>1536</v>
      </c>
      <c r="F888" s="168">
        <v>0</v>
      </c>
    </row>
    <row r="889" spans="1:6" ht="24.6" customHeight="1">
      <c r="A889" s="419"/>
      <c r="B889" s="418"/>
      <c r="C889" s="342" t="s">
        <v>109</v>
      </c>
      <c r="D889" s="342" t="s">
        <v>1673</v>
      </c>
      <c r="E889" s="222" t="s">
        <v>1538</v>
      </c>
      <c r="F889" s="168">
        <v>0</v>
      </c>
    </row>
    <row r="890" spans="1:6" ht="24.6" customHeight="1">
      <c r="A890" s="419"/>
      <c r="B890" s="418"/>
      <c r="C890" s="342" t="s">
        <v>115</v>
      </c>
      <c r="D890" s="342" t="s">
        <v>1674</v>
      </c>
      <c r="E890" s="222" t="s">
        <v>1675</v>
      </c>
      <c r="F890" s="168">
        <v>0</v>
      </c>
    </row>
    <row r="891" spans="1:6" ht="24.6" customHeight="1">
      <c r="A891" s="419"/>
      <c r="B891" s="418"/>
      <c r="C891" s="342" t="s">
        <v>118</v>
      </c>
      <c r="D891" s="342" t="s">
        <v>1676</v>
      </c>
      <c r="E891" s="222" t="s">
        <v>1677</v>
      </c>
      <c r="F891" s="168">
        <v>310</v>
      </c>
    </row>
    <row r="892" spans="1:6" ht="24.6" customHeight="1">
      <c r="A892" s="419"/>
      <c r="B892" s="418"/>
      <c r="C892" s="342" t="s">
        <v>121</v>
      </c>
      <c r="D892" s="342" t="s">
        <v>1678</v>
      </c>
      <c r="E892" s="222" t="s">
        <v>1679</v>
      </c>
      <c r="F892" s="168">
        <v>66</v>
      </c>
    </row>
    <row r="893" spans="1:6" ht="24.6" customHeight="1">
      <c r="A893" s="419"/>
      <c r="B893" s="418"/>
      <c r="C893" s="342" t="s">
        <v>124</v>
      </c>
      <c r="D893" s="342" t="s">
        <v>1680</v>
      </c>
      <c r="E893" s="222" t="s">
        <v>1681</v>
      </c>
      <c r="F893" s="168">
        <v>0</v>
      </c>
    </row>
    <row r="894" spans="1:6" ht="24.6" customHeight="1">
      <c r="A894" s="419"/>
      <c r="B894" s="418"/>
      <c r="C894" s="342" t="s">
        <v>127</v>
      </c>
      <c r="D894" s="342" t="s">
        <v>1682</v>
      </c>
      <c r="E894" s="222" t="s">
        <v>1683</v>
      </c>
      <c r="F894" s="168">
        <v>0</v>
      </c>
    </row>
    <row r="895" spans="1:6" ht="24.6" customHeight="1">
      <c r="A895" s="419"/>
      <c r="B895" s="418"/>
      <c r="C895" s="342" t="s">
        <v>130</v>
      </c>
      <c r="D895" s="342" t="s">
        <v>1684</v>
      </c>
      <c r="E895" s="411" t="s">
        <v>3020</v>
      </c>
      <c r="F895" s="168">
        <v>0</v>
      </c>
    </row>
    <row r="896" spans="1:6" ht="24.6" customHeight="1">
      <c r="A896" s="419"/>
      <c r="B896" s="418"/>
      <c r="C896" s="342" t="s">
        <v>133</v>
      </c>
      <c r="D896" s="342" t="s">
        <v>1685</v>
      </c>
      <c r="E896" s="222" t="s">
        <v>1686</v>
      </c>
      <c r="F896" s="168">
        <v>0</v>
      </c>
    </row>
    <row r="897" spans="1:6" ht="24.6" customHeight="1">
      <c r="A897" s="419"/>
      <c r="B897" s="418"/>
      <c r="C897" s="342" t="s">
        <v>136</v>
      </c>
      <c r="D897" s="342" t="s">
        <v>1687</v>
      </c>
      <c r="E897" s="222" t="s">
        <v>1688</v>
      </c>
      <c r="F897" s="168">
        <v>0</v>
      </c>
    </row>
    <row r="898" spans="1:6" ht="24.6" customHeight="1">
      <c r="A898" s="419"/>
      <c r="B898" s="418"/>
      <c r="C898" s="342" t="s">
        <v>139</v>
      </c>
      <c r="D898" s="342" t="s">
        <v>1689</v>
      </c>
      <c r="E898" s="222" t="s">
        <v>1690</v>
      </c>
      <c r="F898" s="168">
        <v>0</v>
      </c>
    </row>
    <row r="899" spans="1:6" ht="24.6" customHeight="1">
      <c r="A899" s="419"/>
      <c r="B899" s="418"/>
      <c r="C899" s="342" t="s">
        <v>142</v>
      </c>
      <c r="D899" s="342" t="s">
        <v>1691</v>
      </c>
      <c r="E899" s="222" t="s">
        <v>1692</v>
      </c>
      <c r="F899" s="168">
        <v>0</v>
      </c>
    </row>
    <row r="900" spans="1:6" ht="24.6" customHeight="1">
      <c r="A900" s="419"/>
      <c r="B900" s="418"/>
      <c r="C900" s="342" t="s">
        <v>303</v>
      </c>
      <c r="D900" s="342" t="s">
        <v>1693</v>
      </c>
      <c r="E900" s="222" t="s">
        <v>1694</v>
      </c>
      <c r="F900" s="168">
        <v>200</v>
      </c>
    </row>
    <row r="901" spans="1:6" ht="24.6" customHeight="1">
      <c r="A901" s="419"/>
      <c r="B901" s="418"/>
      <c r="C901" s="342" t="s">
        <v>306</v>
      </c>
      <c r="D901" s="342" t="s">
        <v>1695</v>
      </c>
      <c r="E901" s="222" t="s">
        <v>1696</v>
      </c>
      <c r="F901" s="168"/>
    </row>
    <row r="902" spans="1:6" ht="24.6" customHeight="1">
      <c r="A902" s="419"/>
      <c r="B902" s="418"/>
      <c r="C902" s="342" t="s">
        <v>308</v>
      </c>
      <c r="D902" s="342" t="s">
        <v>1697</v>
      </c>
      <c r="E902" s="222" t="s">
        <v>1698</v>
      </c>
      <c r="F902" s="168">
        <v>30</v>
      </c>
    </row>
    <row r="903" spans="1:6" ht="24.6" customHeight="1">
      <c r="A903" s="419"/>
      <c r="B903" s="418"/>
      <c r="C903" s="342" t="s">
        <v>378</v>
      </c>
      <c r="D903" s="342" t="s">
        <v>1699</v>
      </c>
      <c r="E903" s="222" t="s">
        <v>1700</v>
      </c>
      <c r="F903" s="168"/>
    </row>
    <row r="904" spans="1:6" ht="24.6" customHeight="1">
      <c r="A904" s="419"/>
      <c r="B904" s="418"/>
      <c r="C904" s="342" t="s">
        <v>400</v>
      </c>
      <c r="D904" s="342" t="s">
        <v>1701</v>
      </c>
      <c r="E904" s="222" t="s">
        <v>1702</v>
      </c>
      <c r="F904" s="168"/>
    </row>
    <row r="905" spans="1:6" ht="24.6" customHeight="1">
      <c r="A905" s="419"/>
      <c r="B905" s="418"/>
      <c r="C905" s="342" t="s">
        <v>411</v>
      </c>
      <c r="D905" s="342" t="s">
        <v>1703</v>
      </c>
      <c r="E905" s="222" t="s">
        <v>1704</v>
      </c>
      <c r="F905" s="168"/>
    </row>
    <row r="906" spans="1:6" ht="24.6" customHeight="1">
      <c r="A906" s="419"/>
      <c r="B906" s="418"/>
      <c r="C906" s="342" t="s">
        <v>422</v>
      </c>
      <c r="D906" s="342" t="s">
        <v>1705</v>
      </c>
      <c r="E906" s="222" t="s">
        <v>1706</v>
      </c>
      <c r="F906" s="168"/>
    </row>
    <row r="907" spans="1:6" ht="24.6" customHeight="1">
      <c r="A907" s="419"/>
      <c r="B907" s="418"/>
      <c r="C907" s="342" t="s">
        <v>437</v>
      </c>
      <c r="D907" s="342" t="s">
        <v>1707</v>
      </c>
      <c r="E907" s="222" t="s">
        <v>1708</v>
      </c>
      <c r="F907" s="168"/>
    </row>
    <row r="908" spans="1:6" ht="24.6" customHeight="1">
      <c r="A908" s="419"/>
      <c r="B908" s="418"/>
      <c r="C908" s="342" t="s">
        <v>447</v>
      </c>
      <c r="D908" s="342" t="s">
        <v>1709</v>
      </c>
      <c r="E908" s="222" t="s">
        <v>1710</v>
      </c>
      <c r="F908" s="168"/>
    </row>
    <row r="909" spans="1:6" ht="24.6" customHeight="1">
      <c r="A909" s="419"/>
      <c r="B909" s="418"/>
      <c r="C909" s="342" t="s">
        <v>457</v>
      </c>
      <c r="D909" s="342" t="s">
        <v>1711</v>
      </c>
      <c r="E909" s="222" t="s">
        <v>1654</v>
      </c>
      <c r="F909" s="168"/>
    </row>
    <row r="910" spans="1:6" ht="24.6" customHeight="1">
      <c r="A910" s="419"/>
      <c r="B910" s="418"/>
      <c r="C910" s="342" t="s">
        <v>470</v>
      </c>
      <c r="D910" s="342" t="s">
        <v>1712</v>
      </c>
      <c r="E910" s="222" t="s">
        <v>1713</v>
      </c>
      <c r="F910" s="168"/>
    </row>
    <row r="911" spans="1:6" ht="24.6" customHeight="1">
      <c r="A911" s="419"/>
      <c r="B911" s="418"/>
      <c r="C911" s="342" t="s">
        <v>481</v>
      </c>
      <c r="D911" s="342" t="s">
        <v>1714</v>
      </c>
      <c r="E911" s="222" t="s">
        <v>1715</v>
      </c>
      <c r="F911" s="168">
        <v>0</v>
      </c>
    </row>
    <row r="912" spans="1:6" ht="24.6" customHeight="1">
      <c r="A912" s="419"/>
      <c r="B912" s="418"/>
      <c r="C912" s="342" t="s">
        <v>490</v>
      </c>
      <c r="D912" s="342" t="s">
        <v>1716</v>
      </c>
      <c r="E912" s="222" t="s">
        <v>1717</v>
      </c>
      <c r="F912" s="168">
        <v>2225</v>
      </c>
    </row>
    <row r="913" spans="1:6" ht="24.6" customHeight="1">
      <c r="A913" s="419"/>
      <c r="B913" s="418"/>
      <c r="C913" s="342" t="s">
        <v>499</v>
      </c>
      <c r="D913" s="342" t="s">
        <v>1718</v>
      </c>
      <c r="E913" s="222" t="s">
        <v>1719</v>
      </c>
      <c r="F913" s="168">
        <f>SUM(F914:F923)</f>
        <v>0</v>
      </c>
    </row>
    <row r="914" spans="1:6" ht="24.6" customHeight="1">
      <c r="A914" s="419"/>
      <c r="B914" s="418"/>
      <c r="C914" s="342" t="s">
        <v>508</v>
      </c>
      <c r="D914" s="342" t="s">
        <v>1720</v>
      </c>
      <c r="E914" s="222" t="s">
        <v>1534</v>
      </c>
      <c r="F914" s="168"/>
    </row>
    <row r="915" spans="1:6" ht="24.6" customHeight="1">
      <c r="A915" s="419"/>
      <c r="B915" s="418" t="s">
        <v>121</v>
      </c>
      <c r="C915" s="342"/>
      <c r="D915" s="342" t="s">
        <v>1721</v>
      </c>
      <c r="E915" s="222" t="s">
        <v>1536</v>
      </c>
      <c r="F915" s="168"/>
    </row>
    <row r="916" spans="1:6" ht="24.6" customHeight="1">
      <c r="A916" s="419"/>
      <c r="B916" s="418"/>
      <c r="C916" s="342" t="s">
        <v>109</v>
      </c>
      <c r="D916" s="342" t="s">
        <v>1722</v>
      </c>
      <c r="E916" s="222" t="s">
        <v>1538</v>
      </c>
      <c r="F916" s="168"/>
    </row>
    <row r="917" spans="1:6" ht="24.6" customHeight="1">
      <c r="A917" s="419"/>
      <c r="B917" s="418"/>
      <c r="C917" s="342" t="s">
        <v>115</v>
      </c>
      <c r="D917" s="342" t="s">
        <v>1723</v>
      </c>
      <c r="E917" s="222" t="s">
        <v>1724</v>
      </c>
      <c r="F917" s="168"/>
    </row>
    <row r="918" spans="1:6" ht="24.6" customHeight="1">
      <c r="A918" s="419"/>
      <c r="B918" s="418"/>
      <c r="C918" s="342" t="s">
        <v>118</v>
      </c>
      <c r="D918" s="342" t="s">
        <v>1725</v>
      </c>
      <c r="E918" s="222" t="s">
        <v>1726</v>
      </c>
      <c r="F918" s="168"/>
    </row>
    <row r="919" spans="1:6" ht="24.6" customHeight="1">
      <c r="A919" s="419"/>
      <c r="B919" s="418"/>
      <c r="C919" s="342" t="s">
        <v>121</v>
      </c>
      <c r="D919" s="342" t="s">
        <v>1727</v>
      </c>
      <c r="E919" s="222" t="s">
        <v>1728</v>
      </c>
      <c r="F919" s="168"/>
    </row>
    <row r="920" spans="1:6" ht="24.6" customHeight="1">
      <c r="A920" s="419"/>
      <c r="B920" s="418"/>
      <c r="C920" s="342" t="s">
        <v>124</v>
      </c>
      <c r="D920" s="342" t="s">
        <v>1729</v>
      </c>
      <c r="E920" s="222" t="s">
        <v>1730</v>
      </c>
      <c r="F920" s="168"/>
    </row>
    <row r="921" spans="1:6" ht="24.6" customHeight="1">
      <c r="A921" s="419"/>
      <c r="B921" s="418"/>
      <c r="C921" s="342" t="s">
        <v>127</v>
      </c>
      <c r="D921" s="342" t="s">
        <v>1731</v>
      </c>
      <c r="E921" s="222" t="s">
        <v>1732</v>
      </c>
      <c r="F921" s="168"/>
    </row>
    <row r="922" spans="1:6" ht="24.6" customHeight="1">
      <c r="A922" s="419"/>
      <c r="B922" s="418"/>
      <c r="C922" s="342" t="s">
        <v>130</v>
      </c>
      <c r="D922" s="342" t="s">
        <v>1733</v>
      </c>
      <c r="E922" s="222" t="s">
        <v>1734</v>
      </c>
      <c r="F922" s="168"/>
    </row>
    <row r="923" spans="1:6" ht="24.6" customHeight="1">
      <c r="A923" s="419"/>
      <c r="B923" s="418"/>
      <c r="C923" s="342" t="s">
        <v>133</v>
      </c>
      <c r="D923" s="342" t="s">
        <v>1735</v>
      </c>
      <c r="E923" s="222" t="s">
        <v>1736</v>
      </c>
      <c r="F923" s="168"/>
    </row>
    <row r="924" spans="1:6" ht="24.6" customHeight="1">
      <c r="A924" s="419"/>
      <c r="B924" s="418"/>
      <c r="C924" s="342" t="s">
        <v>136</v>
      </c>
      <c r="D924" s="342" t="s">
        <v>1737</v>
      </c>
      <c r="E924" s="222" t="s">
        <v>1738</v>
      </c>
      <c r="F924" s="168">
        <f>SUM(F925:F934)</f>
        <v>1293</v>
      </c>
    </row>
    <row r="925" spans="1:6" ht="24.6" customHeight="1">
      <c r="A925" s="419"/>
      <c r="B925" s="418"/>
      <c r="C925" s="342" t="s">
        <v>139</v>
      </c>
      <c r="D925" s="342" t="s">
        <v>1739</v>
      </c>
      <c r="E925" s="222" t="s">
        <v>1534</v>
      </c>
      <c r="F925" s="168">
        <v>0</v>
      </c>
    </row>
    <row r="926" spans="1:6" ht="24.6" customHeight="1">
      <c r="A926" s="419"/>
      <c r="B926" s="418" t="s">
        <v>124</v>
      </c>
      <c r="C926" s="342"/>
      <c r="D926" s="342" t="s">
        <v>1740</v>
      </c>
      <c r="E926" s="222" t="s">
        <v>1536</v>
      </c>
      <c r="F926" s="168">
        <v>8</v>
      </c>
    </row>
    <row r="927" spans="1:6" ht="24.6" customHeight="1">
      <c r="A927" s="419"/>
      <c r="B927" s="418"/>
      <c r="C927" s="342" t="s">
        <v>109</v>
      </c>
      <c r="D927" s="342" t="s">
        <v>1741</v>
      </c>
      <c r="E927" s="222" t="s">
        <v>1538</v>
      </c>
      <c r="F927" s="168">
        <v>0</v>
      </c>
    </row>
    <row r="928" spans="1:6" ht="24.6" customHeight="1">
      <c r="A928" s="419"/>
      <c r="B928" s="418"/>
      <c r="C928" s="342" t="s">
        <v>115</v>
      </c>
      <c r="D928" s="342" t="s">
        <v>1742</v>
      </c>
      <c r="E928" s="222" t="s">
        <v>1743</v>
      </c>
      <c r="F928" s="168">
        <v>0</v>
      </c>
    </row>
    <row r="929" spans="1:6" ht="24.6" customHeight="1">
      <c r="A929" s="419"/>
      <c r="B929" s="418"/>
      <c r="C929" s="342" t="s">
        <v>118</v>
      </c>
      <c r="D929" s="342" t="s">
        <v>1744</v>
      </c>
      <c r="E929" s="222" t="s">
        <v>1745</v>
      </c>
      <c r="F929" s="168">
        <v>0</v>
      </c>
    </row>
    <row r="930" spans="1:6" ht="24.6" customHeight="1">
      <c r="A930" s="419"/>
      <c r="B930" s="418"/>
      <c r="C930" s="342" t="s">
        <v>121</v>
      </c>
      <c r="D930" s="342" t="s">
        <v>1746</v>
      </c>
      <c r="E930" s="222" t="s">
        <v>1747</v>
      </c>
      <c r="F930" s="168">
        <v>165</v>
      </c>
    </row>
    <row r="931" spans="1:6" ht="24.6" customHeight="1">
      <c r="A931" s="419"/>
      <c r="B931" s="418"/>
      <c r="C931" s="342" t="s">
        <v>124</v>
      </c>
      <c r="D931" s="342" t="s">
        <v>1748</v>
      </c>
      <c r="E931" s="222" t="s">
        <v>1749</v>
      </c>
      <c r="F931" s="168">
        <v>0</v>
      </c>
    </row>
    <row r="932" spans="1:6" ht="24.6" customHeight="1">
      <c r="A932" s="419"/>
      <c r="B932" s="418"/>
      <c r="C932" s="342" t="s">
        <v>127</v>
      </c>
      <c r="D932" s="342" t="s">
        <v>1750</v>
      </c>
      <c r="E932" s="222" t="s">
        <v>1751</v>
      </c>
      <c r="F932" s="168">
        <v>0</v>
      </c>
    </row>
    <row r="933" spans="1:6" ht="24.6" customHeight="1">
      <c r="A933" s="419"/>
      <c r="B933" s="418"/>
      <c r="C933" s="342" t="s">
        <v>130</v>
      </c>
      <c r="D933" s="342" t="s">
        <v>1752</v>
      </c>
      <c r="E933" s="222" t="s">
        <v>1753</v>
      </c>
      <c r="F933" s="168">
        <v>0</v>
      </c>
    </row>
    <row r="934" spans="1:6" ht="24.6" customHeight="1">
      <c r="A934" s="419"/>
      <c r="B934" s="418"/>
      <c r="C934" s="342" t="s">
        <v>133</v>
      </c>
      <c r="D934" s="342" t="s">
        <v>1754</v>
      </c>
      <c r="E934" s="222" t="s">
        <v>1755</v>
      </c>
      <c r="F934" s="168">
        <v>1120</v>
      </c>
    </row>
    <row r="935" spans="1:6" ht="24.6" customHeight="1">
      <c r="A935" s="419"/>
      <c r="B935" s="418"/>
      <c r="C935" s="342" t="s">
        <v>136</v>
      </c>
      <c r="D935" s="342" t="s">
        <v>1756</v>
      </c>
      <c r="E935" s="222" t="s">
        <v>1757</v>
      </c>
      <c r="F935" s="168">
        <f>SUM(F936:F940)</f>
        <v>1363</v>
      </c>
    </row>
    <row r="936" spans="1:6" ht="24.6" customHeight="1">
      <c r="A936" s="419"/>
      <c r="B936" s="418"/>
      <c r="C936" s="342" t="s">
        <v>139</v>
      </c>
      <c r="D936" s="342" t="s">
        <v>1758</v>
      </c>
      <c r="E936" s="222" t="s">
        <v>1759</v>
      </c>
      <c r="F936" s="168">
        <v>25</v>
      </c>
    </row>
    <row r="937" spans="1:6" ht="24.6" customHeight="1">
      <c r="A937" s="419"/>
      <c r="B937" s="418" t="s">
        <v>127</v>
      </c>
      <c r="C937" s="342"/>
      <c r="D937" s="342" t="s">
        <v>1760</v>
      </c>
      <c r="E937" s="222" t="s">
        <v>1761</v>
      </c>
      <c r="F937" s="168">
        <v>900</v>
      </c>
    </row>
    <row r="938" spans="1:6" ht="24.6" customHeight="1">
      <c r="A938" s="419"/>
      <c r="B938" s="418"/>
      <c r="C938" s="342" t="s">
        <v>109</v>
      </c>
      <c r="D938" s="342" t="s">
        <v>1762</v>
      </c>
      <c r="E938" s="222" t="s">
        <v>1763</v>
      </c>
      <c r="F938" s="168">
        <v>438</v>
      </c>
    </row>
    <row r="939" spans="1:6" ht="24.6" customHeight="1">
      <c r="A939" s="419"/>
      <c r="B939" s="418"/>
      <c r="C939" s="342" t="s">
        <v>115</v>
      </c>
      <c r="D939" s="342" t="s">
        <v>1764</v>
      </c>
      <c r="E939" s="222" t="s">
        <v>1765</v>
      </c>
      <c r="F939" s="168">
        <v>0</v>
      </c>
    </row>
    <row r="940" spans="1:6" ht="24.6" customHeight="1">
      <c r="A940" s="419"/>
      <c r="B940" s="418"/>
      <c r="C940" s="342" t="s">
        <v>118</v>
      </c>
      <c r="D940" s="342" t="s">
        <v>1766</v>
      </c>
      <c r="E940" s="222" t="s">
        <v>1767</v>
      </c>
      <c r="F940" s="168">
        <v>0</v>
      </c>
    </row>
    <row r="941" spans="1:6" ht="24.6" customHeight="1">
      <c r="A941" s="419"/>
      <c r="B941" s="418"/>
      <c r="C941" s="342" t="s">
        <v>121</v>
      </c>
      <c r="D941" s="342" t="s">
        <v>1768</v>
      </c>
      <c r="E941" s="222" t="s">
        <v>1769</v>
      </c>
      <c r="F941" s="168">
        <f>SUM(F942:F947)</f>
        <v>5200</v>
      </c>
    </row>
    <row r="942" spans="1:6" ht="24.6" customHeight="1">
      <c r="A942" s="419"/>
      <c r="B942" s="418"/>
      <c r="C942" s="342" t="s">
        <v>124</v>
      </c>
      <c r="D942" s="342" t="s">
        <v>1770</v>
      </c>
      <c r="E942" s="222" t="s">
        <v>1771</v>
      </c>
      <c r="F942" s="168">
        <v>300</v>
      </c>
    </row>
    <row r="943" spans="1:6" ht="24.6" customHeight="1">
      <c r="A943" s="419"/>
      <c r="B943" s="418" t="s">
        <v>130</v>
      </c>
      <c r="C943" s="342"/>
      <c r="D943" s="342" t="s">
        <v>1772</v>
      </c>
      <c r="E943" s="222" t="s">
        <v>1773</v>
      </c>
      <c r="F943" s="168"/>
    </row>
    <row r="944" spans="1:6" ht="24.6" customHeight="1">
      <c r="A944" s="419"/>
      <c r="B944" s="418"/>
      <c r="C944" s="342" t="s">
        <v>109</v>
      </c>
      <c r="D944" s="342" t="s">
        <v>1774</v>
      </c>
      <c r="E944" s="222" t="s">
        <v>1775</v>
      </c>
      <c r="F944" s="168">
        <v>4900</v>
      </c>
    </row>
    <row r="945" spans="1:6" ht="24.6" customHeight="1">
      <c r="A945" s="419"/>
      <c r="B945" s="418"/>
      <c r="C945" s="342" t="s">
        <v>115</v>
      </c>
      <c r="D945" s="342" t="s">
        <v>1776</v>
      </c>
      <c r="E945" s="222" t="s">
        <v>1777</v>
      </c>
      <c r="F945" s="168"/>
    </row>
    <row r="946" spans="1:6" ht="24.6" customHeight="1">
      <c r="A946" s="419"/>
      <c r="B946" s="418"/>
      <c r="C946" s="342" t="s">
        <v>118</v>
      </c>
      <c r="D946" s="342" t="s">
        <v>1778</v>
      </c>
      <c r="E946" s="222" t="s">
        <v>1779</v>
      </c>
      <c r="F946" s="168"/>
    </row>
    <row r="947" spans="1:6" ht="24.6" customHeight="1">
      <c r="A947" s="419"/>
      <c r="B947" s="418"/>
      <c r="C947" s="342" t="s">
        <v>121</v>
      </c>
      <c r="D947" s="342" t="s">
        <v>1780</v>
      </c>
      <c r="E947" s="222" t="s">
        <v>1781</v>
      </c>
      <c r="F947" s="168"/>
    </row>
    <row r="948" spans="1:6" ht="24.6" customHeight="1">
      <c r="A948" s="419"/>
      <c r="B948" s="418"/>
      <c r="C948" s="342" t="s">
        <v>124</v>
      </c>
      <c r="D948" s="342" t="s">
        <v>1782</v>
      </c>
      <c r="E948" s="222" t="s">
        <v>1783</v>
      </c>
      <c r="F948" s="168">
        <f>SUM(F949:F954)</f>
        <v>1635</v>
      </c>
    </row>
    <row r="949" spans="1:6" ht="24.6" customHeight="1">
      <c r="A949" s="419"/>
      <c r="B949" s="418"/>
      <c r="C949" s="342" t="s">
        <v>127</v>
      </c>
      <c r="D949" s="342" t="s">
        <v>1784</v>
      </c>
      <c r="E949" s="222" t="s">
        <v>1785</v>
      </c>
      <c r="F949" s="168">
        <v>188</v>
      </c>
    </row>
    <row r="950" spans="1:6" ht="24.6" customHeight="1">
      <c r="A950" s="419"/>
      <c r="B950" s="418" t="s">
        <v>133</v>
      </c>
      <c r="C950" s="342"/>
      <c r="D950" s="342" t="s">
        <v>1786</v>
      </c>
      <c r="E950" s="222" t="s">
        <v>1787</v>
      </c>
      <c r="F950" s="168"/>
    </row>
    <row r="951" spans="1:6" ht="24.6" customHeight="1">
      <c r="A951" s="419"/>
      <c r="B951" s="418"/>
      <c r="C951" s="342" t="s">
        <v>109</v>
      </c>
      <c r="D951" s="342" t="s">
        <v>1788</v>
      </c>
      <c r="E951" s="222" t="s">
        <v>1789</v>
      </c>
      <c r="F951" s="168">
        <v>1340</v>
      </c>
    </row>
    <row r="952" spans="1:6" ht="24.6" customHeight="1">
      <c r="A952" s="419"/>
      <c r="B952" s="418"/>
      <c r="C952" s="342" t="s">
        <v>115</v>
      </c>
      <c r="D952" s="342" t="s">
        <v>1790</v>
      </c>
      <c r="E952" s="222" t="s">
        <v>1791</v>
      </c>
      <c r="F952" s="168"/>
    </row>
    <row r="953" spans="1:6" ht="24.6" customHeight="1">
      <c r="A953" s="419"/>
      <c r="B953" s="418"/>
      <c r="C953" s="342" t="s">
        <v>118</v>
      </c>
      <c r="D953" s="342" t="s">
        <v>1792</v>
      </c>
      <c r="E953" s="222" t="s">
        <v>1793</v>
      </c>
      <c r="F953" s="168"/>
    </row>
    <row r="954" spans="1:6" ht="24.6" customHeight="1">
      <c r="A954" s="419"/>
      <c r="B954" s="418"/>
      <c r="C954" s="342" t="s">
        <v>121</v>
      </c>
      <c r="D954" s="342" t="s">
        <v>1794</v>
      </c>
      <c r="E954" s="222" t="s">
        <v>1795</v>
      </c>
      <c r="F954" s="168">
        <v>107</v>
      </c>
    </row>
    <row r="955" spans="1:6" ht="24.6" customHeight="1">
      <c r="A955" s="419"/>
      <c r="B955" s="418"/>
      <c r="C955" s="342" t="s">
        <v>124</v>
      </c>
      <c r="D955" s="342" t="s">
        <v>1796</v>
      </c>
      <c r="E955" s="222" t="s">
        <v>1797</v>
      </c>
      <c r="F955" s="168">
        <f>SUM(F956:F958)</f>
        <v>0</v>
      </c>
    </row>
    <row r="956" spans="1:6" ht="24.6" customHeight="1">
      <c r="A956" s="419"/>
      <c r="B956" s="418"/>
      <c r="C956" s="342" t="s">
        <v>127</v>
      </c>
      <c r="D956" s="342" t="s">
        <v>1798</v>
      </c>
      <c r="E956" s="222" t="s">
        <v>1799</v>
      </c>
      <c r="F956" s="168"/>
    </row>
    <row r="957" spans="1:6" ht="24.6" customHeight="1">
      <c r="A957" s="419"/>
      <c r="B957" s="418" t="s">
        <v>136</v>
      </c>
      <c r="C957" s="342"/>
      <c r="D957" s="342" t="s">
        <v>1800</v>
      </c>
      <c r="E957" s="222" t="s">
        <v>1801</v>
      </c>
      <c r="F957" s="168"/>
    </row>
    <row r="958" spans="1:6" ht="24.6" customHeight="1">
      <c r="A958" s="419"/>
      <c r="B958" s="418"/>
      <c r="C958" s="342" t="s">
        <v>109</v>
      </c>
      <c r="D958" s="342" t="s">
        <v>1802</v>
      </c>
      <c r="E958" s="222" t="s">
        <v>1803</v>
      </c>
      <c r="F958" s="168"/>
    </row>
    <row r="959" spans="1:6" ht="24.6" customHeight="1">
      <c r="A959" s="419"/>
      <c r="B959" s="418"/>
      <c r="C959" s="342" t="s">
        <v>115</v>
      </c>
      <c r="D959" s="342" t="s">
        <v>1804</v>
      </c>
      <c r="E959" s="222" t="s">
        <v>1805</v>
      </c>
      <c r="F959" s="168">
        <f>SUM(F960:F961)</f>
        <v>0</v>
      </c>
    </row>
    <row r="960" spans="1:6" ht="24.6" customHeight="1">
      <c r="A960" s="419"/>
      <c r="B960" s="418"/>
      <c r="C960" s="342" t="s">
        <v>118</v>
      </c>
      <c r="D960" s="342" t="s">
        <v>1806</v>
      </c>
      <c r="E960" s="222" t="s">
        <v>1807</v>
      </c>
      <c r="F960" s="168"/>
    </row>
    <row r="961" spans="1:6" ht="24.6" customHeight="1">
      <c r="A961" s="419"/>
      <c r="B961" s="418" t="s">
        <v>139</v>
      </c>
      <c r="C961" s="342"/>
      <c r="D961" s="342" t="s">
        <v>1808</v>
      </c>
      <c r="E961" s="222" t="s">
        <v>1809</v>
      </c>
      <c r="F961" s="168"/>
    </row>
    <row r="962" spans="1:6" ht="24.6" customHeight="1">
      <c r="A962" s="419"/>
      <c r="B962" s="418"/>
      <c r="C962" s="342" t="s">
        <v>109</v>
      </c>
      <c r="D962" s="342" t="s">
        <v>1810</v>
      </c>
      <c r="E962" s="222" t="s">
        <v>48</v>
      </c>
      <c r="F962" s="168">
        <f>F963+F986+F996+F1006+F1011+F1018+F1023</f>
        <v>4320</v>
      </c>
    </row>
    <row r="963" spans="1:6" s="337" customFormat="1" ht="24.6" customHeight="1">
      <c r="A963" s="419"/>
      <c r="B963" s="418"/>
      <c r="C963" s="353" t="s">
        <v>115</v>
      </c>
      <c r="D963" s="353" t="s">
        <v>1811</v>
      </c>
      <c r="E963" s="222" t="s">
        <v>1812</v>
      </c>
      <c r="F963" s="168">
        <f>SUM(F964:F985)</f>
        <v>4056</v>
      </c>
    </row>
    <row r="964" spans="1:6" ht="24.6" customHeight="1">
      <c r="A964" s="419" t="s">
        <v>306</v>
      </c>
      <c r="B964" s="343"/>
      <c r="C964" s="342"/>
      <c r="D964" s="342" t="s">
        <v>306</v>
      </c>
      <c r="E964" s="222" t="s">
        <v>1534</v>
      </c>
      <c r="F964" s="168">
        <v>340</v>
      </c>
    </row>
    <row r="965" spans="1:6" ht="24.6" customHeight="1">
      <c r="A965" s="419"/>
      <c r="B965" s="418" t="s">
        <v>109</v>
      </c>
      <c r="C965" s="342"/>
      <c r="D965" s="342" t="s">
        <v>1813</v>
      </c>
      <c r="E965" s="222" t="s">
        <v>1536</v>
      </c>
      <c r="F965" s="168">
        <v>0</v>
      </c>
    </row>
    <row r="966" spans="1:6" ht="24.6" customHeight="1">
      <c r="A966" s="419"/>
      <c r="B966" s="418"/>
      <c r="C966" s="342" t="s">
        <v>109</v>
      </c>
      <c r="D966" s="342" t="s">
        <v>1814</v>
      </c>
      <c r="E966" s="222" t="s">
        <v>1538</v>
      </c>
      <c r="F966" s="168">
        <v>0</v>
      </c>
    </row>
    <row r="967" spans="1:6" ht="24.6" customHeight="1">
      <c r="A967" s="419"/>
      <c r="B967" s="418"/>
      <c r="C967" s="342" t="s">
        <v>115</v>
      </c>
      <c r="D967" s="342" t="s">
        <v>1815</v>
      </c>
      <c r="E967" s="222" t="s">
        <v>1816</v>
      </c>
      <c r="F967" s="168">
        <v>0</v>
      </c>
    </row>
    <row r="968" spans="1:6" ht="24.6" customHeight="1">
      <c r="A968" s="419"/>
      <c r="B968" s="418"/>
      <c r="C968" s="342" t="s">
        <v>118</v>
      </c>
      <c r="D968" s="342" t="s">
        <v>1817</v>
      </c>
      <c r="E968" s="222" t="s">
        <v>1818</v>
      </c>
      <c r="F968" s="168">
        <v>1015</v>
      </c>
    </row>
    <row r="969" spans="1:6" ht="24.6" customHeight="1">
      <c r="A969" s="419"/>
      <c r="B969" s="418"/>
      <c r="C969" s="342" t="s">
        <v>121</v>
      </c>
      <c r="D969" s="342" t="s">
        <v>1819</v>
      </c>
      <c r="E969" s="222" t="s">
        <v>1820</v>
      </c>
      <c r="F969" s="168">
        <v>0</v>
      </c>
    </row>
    <row r="970" spans="1:6" ht="24.6" customHeight="1">
      <c r="A970" s="419"/>
      <c r="B970" s="418"/>
      <c r="C970" s="342" t="s">
        <v>124</v>
      </c>
      <c r="D970" s="342" t="s">
        <v>1821</v>
      </c>
      <c r="E970" s="222" t="s">
        <v>1822</v>
      </c>
      <c r="F970" s="168">
        <v>0</v>
      </c>
    </row>
    <row r="971" spans="1:6" ht="24.6" customHeight="1">
      <c r="A971" s="419"/>
      <c r="B971" s="418"/>
      <c r="C971" s="342" t="s">
        <v>127</v>
      </c>
      <c r="D971" s="342" t="s">
        <v>1823</v>
      </c>
      <c r="E971" s="222" t="s">
        <v>1824</v>
      </c>
      <c r="F971" s="168">
        <v>0</v>
      </c>
    </row>
    <row r="972" spans="1:6" ht="24.6" customHeight="1">
      <c r="A972" s="419"/>
      <c r="B972" s="418"/>
      <c r="C972" s="342" t="s">
        <v>130</v>
      </c>
      <c r="D972" s="342" t="s">
        <v>1825</v>
      </c>
      <c r="E972" s="222" t="s">
        <v>1826</v>
      </c>
      <c r="F972" s="168">
        <v>1175</v>
      </c>
    </row>
    <row r="973" spans="1:6" ht="24.6" customHeight="1">
      <c r="A973" s="419"/>
      <c r="B973" s="418"/>
      <c r="C973" s="342" t="s">
        <v>133</v>
      </c>
      <c r="D973" s="342" t="s">
        <v>1827</v>
      </c>
      <c r="E973" s="222" t="s">
        <v>1828</v>
      </c>
      <c r="F973" s="168">
        <v>0</v>
      </c>
    </row>
    <row r="974" spans="1:6" ht="24.6" customHeight="1">
      <c r="A974" s="419"/>
      <c r="B974" s="418"/>
      <c r="C974" s="342" t="s">
        <v>136</v>
      </c>
      <c r="D974" s="342" t="s">
        <v>1829</v>
      </c>
      <c r="E974" s="222" t="s">
        <v>1830</v>
      </c>
      <c r="F974" s="168">
        <v>0</v>
      </c>
    </row>
    <row r="975" spans="1:6" ht="24.6" customHeight="1">
      <c r="A975" s="419"/>
      <c r="B975" s="418"/>
      <c r="C975" s="342" t="s">
        <v>139</v>
      </c>
      <c r="D975" s="342" t="s">
        <v>1831</v>
      </c>
      <c r="E975" s="222" t="s">
        <v>1832</v>
      </c>
      <c r="F975" s="168">
        <v>0</v>
      </c>
    </row>
    <row r="976" spans="1:6" ht="24.6" customHeight="1">
      <c r="A976" s="419"/>
      <c r="B976" s="418"/>
      <c r="C976" s="342" t="s">
        <v>142</v>
      </c>
      <c r="D976" s="342" t="s">
        <v>1833</v>
      </c>
      <c r="E976" s="222" t="s">
        <v>1834</v>
      </c>
      <c r="F976" s="168">
        <v>0</v>
      </c>
    </row>
    <row r="977" spans="1:6" ht="24.6" customHeight="1">
      <c r="A977" s="419"/>
      <c r="B977" s="418"/>
      <c r="C977" s="342" t="s">
        <v>303</v>
      </c>
      <c r="D977" s="342" t="s">
        <v>1835</v>
      </c>
      <c r="E977" s="222" t="s">
        <v>1836</v>
      </c>
      <c r="F977" s="168">
        <v>0</v>
      </c>
    </row>
    <row r="978" spans="1:6" ht="24.6" customHeight="1">
      <c r="A978" s="419"/>
      <c r="B978" s="418"/>
      <c r="C978" s="342" t="s">
        <v>306</v>
      </c>
      <c r="D978" s="342" t="s">
        <v>1837</v>
      </c>
      <c r="E978" s="222" t="s">
        <v>1838</v>
      </c>
      <c r="F978" s="168">
        <v>0</v>
      </c>
    </row>
    <row r="979" spans="1:6" ht="24.6" customHeight="1">
      <c r="A979" s="419"/>
      <c r="B979" s="418"/>
      <c r="C979" s="342" t="s">
        <v>308</v>
      </c>
      <c r="D979" s="342" t="s">
        <v>1839</v>
      </c>
      <c r="E979" s="222" t="s">
        <v>1840</v>
      </c>
      <c r="F979" s="168">
        <v>0</v>
      </c>
    </row>
    <row r="980" spans="1:6" ht="24.6" customHeight="1">
      <c r="A980" s="419"/>
      <c r="B980" s="418"/>
      <c r="C980" s="342" t="s">
        <v>378</v>
      </c>
      <c r="D980" s="342" t="s">
        <v>1841</v>
      </c>
      <c r="E980" s="222" t="s">
        <v>1842</v>
      </c>
      <c r="F980" s="168">
        <v>39</v>
      </c>
    </row>
    <row r="981" spans="1:6" ht="24.6" customHeight="1">
      <c r="A981" s="419"/>
      <c r="B981" s="418"/>
      <c r="C981" s="342" t="s">
        <v>400</v>
      </c>
      <c r="D981" s="342" t="s">
        <v>1843</v>
      </c>
      <c r="E981" s="222" t="s">
        <v>1844</v>
      </c>
      <c r="F981" s="168">
        <v>0</v>
      </c>
    </row>
    <row r="982" spans="1:6" ht="24.6" customHeight="1">
      <c r="A982" s="419"/>
      <c r="B982" s="418"/>
      <c r="C982" s="342" t="s">
        <v>411</v>
      </c>
      <c r="D982" s="342" t="s">
        <v>1845</v>
      </c>
      <c r="E982" s="222" t="s">
        <v>1846</v>
      </c>
      <c r="F982" s="168">
        <v>18</v>
      </c>
    </row>
    <row r="983" spans="1:6" ht="24.6" customHeight="1">
      <c r="A983" s="419"/>
      <c r="B983" s="418"/>
      <c r="C983" s="342" t="s">
        <v>422</v>
      </c>
      <c r="D983" s="342" t="s">
        <v>1847</v>
      </c>
      <c r="E983" s="222" t="s">
        <v>1848</v>
      </c>
      <c r="F983" s="168">
        <v>0</v>
      </c>
    </row>
    <row r="984" spans="1:6" ht="24.6" customHeight="1">
      <c r="A984" s="419"/>
      <c r="B984" s="418"/>
      <c r="C984" s="342" t="s">
        <v>437</v>
      </c>
      <c r="D984" s="342" t="s">
        <v>1849</v>
      </c>
      <c r="E984" s="222" t="s">
        <v>1850</v>
      </c>
      <c r="F984" s="168">
        <v>1039</v>
      </c>
    </row>
    <row r="985" spans="1:6" ht="24.6" customHeight="1">
      <c r="A985" s="419"/>
      <c r="B985" s="418"/>
      <c r="C985" s="342" t="s">
        <v>447</v>
      </c>
      <c r="D985" s="342" t="s">
        <v>1851</v>
      </c>
      <c r="E985" s="222" t="s">
        <v>1852</v>
      </c>
      <c r="F985" s="168">
        <v>430</v>
      </c>
    </row>
    <row r="986" spans="1:6" ht="24.6" customHeight="1">
      <c r="A986" s="419"/>
      <c r="B986" s="418"/>
      <c r="C986" s="342" t="s">
        <v>457</v>
      </c>
      <c r="D986" s="342" t="s">
        <v>1853</v>
      </c>
      <c r="E986" s="222" t="s">
        <v>1854</v>
      </c>
      <c r="F986" s="168">
        <f>SUM(F987:F995)</f>
        <v>0</v>
      </c>
    </row>
    <row r="987" spans="1:6" ht="24.6" customHeight="1">
      <c r="A987" s="419"/>
      <c r="B987" s="418"/>
      <c r="C987" s="342" t="s">
        <v>470</v>
      </c>
      <c r="D987" s="342" t="s">
        <v>1855</v>
      </c>
      <c r="E987" s="222" t="s">
        <v>1534</v>
      </c>
      <c r="F987" s="168"/>
    </row>
    <row r="988" spans="1:6" ht="24.6" customHeight="1">
      <c r="A988" s="419"/>
      <c r="B988" s="418" t="s">
        <v>115</v>
      </c>
      <c r="C988" s="342"/>
      <c r="D988" s="342" t="s">
        <v>1856</v>
      </c>
      <c r="E988" s="222" t="s">
        <v>1536</v>
      </c>
      <c r="F988" s="168"/>
    </row>
    <row r="989" spans="1:6" ht="24.6" customHeight="1">
      <c r="A989" s="419"/>
      <c r="B989" s="418"/>
      <c r="C989" s="342" t="s">
        <v>109</v>
      </c>
      <c r="D989" s="342" t="s">
        <v>1857</v>
      </c>
      <c r="E989" s="222" t="s">
        <v>1538</v>
      </c>
      <c r="F989" s="168"/>
    </row>
    <row r="990" spans="1:6" ht="24.6" customHeight="1">
      <c r="A990" s="419"/>
      <c r="B990" s="418"/>
      <c r="C990" s="342" t="s">
        <v>115</v>
      </c>
      <c r="D990" s="342" t="s">
        <v>1858</v>
      </c>
      <c r="E990" s="222" t="s">
        <v>1859</v>
      </c>
      <c r="F990" s="168"/>
    </row>
    <row r="991" spans="1:6" ht="24.6" customHeight="1">
      <c r="A991" s="419"/>
      <c r="B991" s="418"/>
      <c r="C991" s="342" t="s">
        <v>118</v>
      </c>
      <c r="D991" s="342" t="s">
        <v>1860</v>
      </c>
      <c r="E991" s="222" t="s">
        <v>1861</v>
      </c>
      <c r="F991" s="168"/>
    </row>
    <row r="992" spans="1:6" ht="24.6" customHeight="1">
      <c r="A992" s="419"/>
      <c r="B992" s="418"/>
      <c r="C992" s="342" t="s">
        <v>121</v>
      </c>
      <c r="D992" s="342" t="s">
        <v>1862</v>
      </c>
      <c r="E992" s="222" t="s">
        <v>1863</v>
      </c>
      <c r="F992" s="168"/>
    </row>
    <row r="993" spans="1:6" ht="24.6" customHeight="1">
      <c r="A993" s="419"/>
      <c r="B993" s="418"/>
      <c r="C993" s="342" t="s">
        <v>124</v>
      </c>
      <c r="D993" s="342" t="s">
        <v>1864</v>
      </c>
      <c r="E993" s="222" t="s">
        <v>1865</v>
      </c>
      <c r="F993" s="168"/>
    </row>
    <row r="994" spans="1:6" ht="24.6" customHeight="1">
      <c r="A994" s="419"/>
      <c r="B994" s="418"/>
      <c r="C994" s="342" t="s">
        <v>127</v>
      </c>
      <c r="D994" s="342" t="s">
        <v>1866</v>
      </c>
      <c r="E994" s="222" t="s">
        <v>1867</v>
      </c>
      <c r="F994" s="168"/>
    </row>
    <row r="995" spans="1:6" ht="24.6" customHeight="1">
      <c r="A995" s="419"/>
      <c r="B995" s="418"/>
      <c r="C995" s="342" t="s">
        <v>130</v>
      </c>
      <c r="D995" s="342" t="s">
        <v>1868</v>
      </c>
      <c r="E995" s="222" t="s">
        <v>1869</v>
      </c>
      <c r="F995" s="168"/>
    </row>
    <row r="996" spans="1:6" ht="24.6" customHeight="1">
      <c r="A996" s="419"/>
      <c r="B996" s="418"/>
      <c r="C996" s="342" t="s">
        <v>133</v>
      </c>
      <c r="D996" s="342" t="s">
        <v>1870</v>
      </c>
      <c r="E996" s="222" t="s">
        <v>1871</v>
      </c>
      <c r="F996" s="168">
        <f>SUM(F997:F1005)</f>
        <v>0</v>
      </c>
    </row>
    <row r="997" spans="1:6" ht="24.6" customHeight="1">
      <c r="A997" s="419"/>
      <c r="B997" s="418"/>
      <c r="C997" s="342" t="s">
        <v>136</v>
      </c>
      <c r="D997" s="342" t="s">
        <v>1872</v>
      </c>
      <c r="E997" s="222" t="s">
        <v>1534</v>
      </c>
      <c r="F997" s="168"/>
    </row>
    <row r="998" spans="1:6" ht="24.6" customHeight="1">
      <c r="A998" s="419"/>
      <c r="B998" s="418" t="s">
        <v>118</v>
      </c>
      <c r="C998" s="342"/>
      <c r="D998" s="342" t="s">
        <v>1873</v>
      </c>
      <c r="E998" s="222" t="s">
        <v>1536</v>
      </c>
      <c r="F998" s="168"/>
    </row>
    <row r="999" spans="1:6" ht="24.6" customHeight="1">
      <c r="A999" s="419"/>
      <c r="B999" s="418"/>
      <c r="C999" s="342" t="s">
        <v>109</v>
      </c>
      <c r="D999" s="342" t="s">
        <v>1874</v>
      </c>
      <c r="E999" s="222" t="s">
        <v>1538</v>
      </c>
      <c r="F999" s="168"/>
    </row>
    <row r="1000" spans="1:6" ht="24.6" customHeight="1">
      <c r="A1000" s="419"/>
      <c r="B1000" s="418"/>
      <c r="C1000" s="342" t="s">
        <v>115</v>
      </c>
      <c r="D1000" s="342" t="s">
        <v>1875</v>
      </c>
      <c r="E1000" s="222" t="s">
        <v>1876</v>
      </c>
      <c r="F1000" s="168"/>
    </row>
    <row r="1001" spans="1:6" ht="24.6" customHeight="1">
      <c r="A1001" s="419"/>
      <c r="B1001" s="418"/>
      <c r="C1001" s="342" t="s">
        <v>118</v>
      </c>
      <c r="D1001" s="342" t="s">
        <v>1877</v>
      </c>
      <c r="E1001" s="222" t="s">
        <v>1878</v>
      </c>
      <c r="F1001" s="168"/>
    </row>
    <row r="1002" spans="1:6" ht="24.6" customHeight="1">
      <c r="A1002" s="419"/>
      <c r="B1002" s="418"/>
      <c r="C1002" s="342" t="s">
        <v>121</v>
      </c>
      <c r="D1002" s="342" t="s">
        <v>1879</v>
      </c>
      <c r="E1002" s="222" t="s">
        <v>1880</v>
      </c>
      <c r="F1002" s="168"/>
    </row>
    <row r="1003" spans="1:6" ht="24.6" customHeight="1">
      <c r="A1003" s="419"/>
      <c r="B1003" s="418"/>
      <c r="C1003" s="342" t="s">
        <v>124</v>
      </c>
      <c r="D1003" s="342" t="s">
        <v>1881</v>
      </c>
      <c r="E1003" s="222" t="s">
        <v>1882</v>
      </c>
      <c r="F1003" s="168"/>
    </row>
    <row r="1004" spans="1:6" ht="24.6" customHeight="1">
      <c r="A1004" s="419"/>
      <c r="B1004" s="418"/>
      <c r="C1004" s="342" t="s">
        <v>127</v>
      </c>
      <c r="D1004" s="342" t="s">
        <v>1883</v>
      </c>
      <c r="E1004" s="222" t="s">
        <v>1884</v>
      </c>
      <c r="F1004" s="168"/>
    </row>
    <row r="1005" spans="1:6" ht="24.6" customHeight="1">
      <c r="A1005" s="419"/>
      <c r="B1005" s="418"/>
      <c r="C1005" s="342" t="s">
        <v>130</v>
      </c>
      <c r="D1005" s="342" t="s">
        <v>1885</v>
      </c>
      <c r="E1005" s="222" t="s">
        <v>1886</v>
      </c>
      <c r="F1005" s="168"/>
    </row>
    <row r="1006" spans="1:6" ht="24.6" customHeight="1">
      <c r="A1006" s="419"/>
      <c r="B1006" s="418"/>
      <c r="C1006" s="342" t="s">
        <v>133</v>
      </c>
      <c r="D1006" s="342" t="s">
        <v>1887</v>
      </c>
      <c r="E1006" s="222" t="s">
        <v>1888</v>
      </c>
      <c r="F1006" s="168">
        <f>SUM(F1007:F1010)</f>
        <v>0</v>
      </c>
    </row>
    <row r="1007" spans="1:6" ht="24.6" customHeight="1">
      <c r="A1007" s="419"/>
      <c r="B1007" s="418"/>
      <c r="C1007" s="342" t="s">
        <v>136</v>
      </c>
      <c r="D1007" s="342" t="s">
        <v>1889</v>
      </c>
      <c r="E1007" s="222" t="s">
        <v>1890</v>
      </c>
      <c r="F1007" s="168"/>
    </row>
    <row r="1008" spans="1:6" ht="24.6" customHeight="1">
      <c r="A1008" s="419"/>
      <c r="B1008" s="418" t="s">
        <v>121</v>
      </c>
      <c r="C1008" s="342"/>
      <c r="D1008" s="342" t="s">
        <v>1891</v>
      </c>
      <c r="E1008" s="222" t="s">
        <v>1892</v>
      </c>
      <c r="F1008" s="168"/>
    </row>
    <row r="1009" spans="1:6" ht="24.6" customHeight="1">
      <c r="A1009" s="419"/>
      <c r="B1009" s="418"/>
      <c r="C1009" s="342" t="s">
        <v>109</v>
      </c>
      <c r="D1009" s="342" t="s">
        <v>1893</v>
      </c>
      <c r="E1009" s="222" t="s">
        <v>1894</v>
      </c>
      <c r="F1009" s="168">
        <v>0</v>
      </c>
    </row>
    <row r="1010" spans="1:6" ht="24.6" customHeight="1">
      <c r="A1010" s="419"/>
      <c r="B1010" s="418"/>
      <c r="C1010" s="342" t="s">
        <v>115</v>
      </c>
      <c r="D1010" s="342" t="s">
        <v>1895</v>
      </c>
      <c r="E1010" s="222" t="s">
        <v>1896</v>
      </c>
      <c r="F1010" s="168"/>
    </row>
    <row r="1011" spans="1:6" ht="24.6" customHeight="1">
      <c r="A1011" s="419"/>
      <c r="B1011" s="418"/>
      <c r="C1011" s="342" t="s">
        <v>118</v>
      </c>
      <c r="D1011" s="342" t="s">
        <v>1897</v>
      </c>
      <c r="E1011" s="222" t="s">
        <v>1898</v>
      </c>
      <c r="F1011" s="168">
        <f>SUM(F1012:F1017)</f>
        <v>0</v>
      </c>
    </row>
    <row r="1012" spans="1:6" ht="24.6" customHeight="1">
      <c r="A1012" s="419"/>
      <c r="B1012" s="418"/>
      <c r="C1012" s="342" t="s">
        <v>121</v>
      </c>
      <c r="D1012" s="342" t="s">
        <v>1899</v>
      </c>
      <c r="E1012" s="222" t="s">
        <v>1534</v>
      </c>
      <c r="F1012" s="168"/>
    </row>
    <row r="1013" spans="1:6" ht="24.6" customHeight="1">
      <c r="A1013" s="419"/>
      <c r="B1013" s="418" t="s">
        <v>124</v>
      </c>
      <c r="C1013" s="342"/>
      <c r="D1013" s="342" t="s">
        <v>1900</v>
      </c>
      <c r="E1013" s="222" t="s">
        <v>1536</v>
      </c>
      <c r="F1013" s="168"/>
    </row>
    <row r="1014" spans="1:6" ht="24.6" customHeight="1">
      <c r="A1014" s="419"/>
      <c r="B1014" s="418"/>
      <c r="C1014" s="342" t="s">
        <v>109</v>
      </c>
      <c r="D1014" s="342" t="s">
        <v>1901</v>
      </c>
      <c r="E1014" s="222" t="s">
        <v>1538</v>
      </c>
      <c r="F1014" s="168"/>
    </row>
    <row r="1015" spans="1:6" ht="24.6" customHeight="1">
      <c r="A1015" s="419"/>
      <c r="B1015" s="418"/>
      <c r="C1015" s="342" t="s">
        <v>115</v>
      </c>
      <c r="D1015" s="342" t="s">
        <v>1902</v>
      </c>
      <c r="E1015" s="222" t="s">
        <v>1867</v>
      </c>
      <c r="F1015" s="168"/>
    </row>
    <row r="1016" spans="1:6" ht="24.6" customHeight="1">
      <c r="A1016" s="419"/>
      <c r="B1016" s="418"/>
      <c r="C1016" s="342" t="s">
        <v>118</v>
      </c>
      <c r="D1016" s="342" t="s">
        <v>1903</v>
      </c>
      <c r="E1016" s="222" t="s">
        <v>1904</v>
      </c>
      <c r="F1016" s="168"/>
    </row>
    <row r="1017" spans="1:6" ht="24.6" customHeight="1">
      <c r="A1017" s="419"/>
      <c r="B1017" s="418"/>
      <c r="C1017" s="342" t="s">
        <v>121</v>
      </c>
      <c r="D1017" s="342" t="s">
        <v>1905</v>
      </c>
      <c r="E1017" s="222" t="s">
        <v>1906</v>
      </c>
      <c r="F1017" s="168"/>
    </row>
    <row r="1018" spans="1:6" ht="24.6" customHeight="1">
      <c r="A1018" s="419"/>
      <c r="B1018" s="418"/>
      <c r="C1018" s="342" t="s">
        <v>124</v>
      </c>
      <c r="D1018" s="342" t="s">
        <v>1907</v>
      </c>
      <c r="E1018" s="222" t="s">
        <v>1908</v>
      </c>
      <c r="F1018" s="168">
        <f>SUM(F1019:F1022)</f>
        <v>0</v>
      </c>
    </row>
    <row r="1019" spans="1:6" ht="24.6" customHeight="1">
      <c r="A1019" s="419"/>
      <c r="B1019" s="418"/>
      <c r="C1019" s="342" t="s">
        <v>127</v>
      </c>
      <c r="D1019" s="342" t="s">
        <v>1909</v>
      </c>
      <c r="E1019" s="222" t="s">
        <v>1910</v>
      </c>
      <c r="F1019" s="168"/>
    </row>
    <row r="1020" spans="1:6" ht="24.6" customHeight="1">
      <c r="A1020" s="419"/>
      <c r="B1020" s="418" t="s">
        <v>127</v>
      </c>
      <c r="C1020" s="342"/>
      <c r="D1020" s="342" t="s">
        <v>1911</v>
      </c>
      <c r="E1020" s="222" t="s">
        <v>1912</v>
      </c>
      <c r="F1020" s="168"/>
    </row>
    <row r="1021" spans="1:6" ht="24.6" customHeight="1">
      <c r="A1021" s="419"/>
      <c r="B1021" s="418"/>
      <c r="C1021" s="342" t="s">
        <v>109</v>
      </c>
      <c r="D1021" s="342" t="s">
        <v>1913</v>
      </c>
      <c r="E1021" s="222" t="s">
        <v>1914</v>
      </c>
      <c r="F1021" s="168"/>
    </row>
    <row r="1022" spans="1:6" ht="24.6" customHeight="1">
      <c r="A1022" s="419"/>
      <c r="B1022" s="418"/>
      <c r="C1022" s="342" t="s">
        <v>115</v>
      </c>
      <c r="D1022" s="342" t="s">
        <v>1915</v>
      </c>
      <c r="E1022" s="222" t="s">
        <v>1916</v>
      </c>
      <c r="F1022" s="168"/>
    </row>
    <row r="1023" spans="1:6" ht="24.6" customHeight="1">
      <c r="A1023" s="419"/>
      <c r="B1023" s="418"/>
      <c r="C1023" s="342" t="s">
        <v>118</v>
      </c>
      <c r="D1023" s="342" t="s">
        <v>1917</v>
      </c>
      <c r="E1023" s="222" t="s">
        <v>1918</v>
      </c>
      <c r="F1023" s="168">
        <f>SUM(F1024:F1025)</f>
        <v>264</v>
      </c>
    </row>
    <row r="1024" spans="1:6" ht="24.6" customHeight="1">
      <c r="A1024" s="419"/>
      <c r="B1024" s="418"/>
      <c r="C1024" s="342" t="s">
        <v>121</v>
      </c>
      <c r="D1024" s="342" t="s">
        <v>1919</v>
      </c>
      <c r="E1024" s="222" t="s">
        <v>1920</v>
      </c>
      <c r="F1024" s="168"/>
    </row>
    <row r="1025" spans="1:6" ht="24.6" customHeight="1">
      <c r="A1025" s="419"/>
      <c r="B1025" s="418" t="s">
        <v>130</v>
      </c>
      <c r="C1025" s="342"/>
      <c r="D1025" s="342" t="s">
        <v>1921</v>
      </c>
      <c r="E1025" s="222" t="s">
        <v>1922</v>
      </c>
      <c r="F1025" s="168">
        <v>264</v>
      </c>
    </row>
    <row r="1026" spans="1:6" ht="24.6" customHeight="1">
      <c r="A1026" s="419"/>
      <c r="B1026" s="418"/>
      <c r="C1026" s="342" t="s">
        <v>109</v>
      </c>
      <c r="D1026" s="342" t="s">
        <v>1923</v>
      </c>
      <c r="E1026" s="222" t="s">
        <v>49</v>
      </c>
      <c r="F1026" s="168">
        <f>F1027+F1037+F1053+F1058+F1072+F1080+F1086+F1093</f>
        <v>1071</v>
      </c>
    </row>
    <row r="1027" spans="1:6" ht="24.6" customHeight="1">
      <c r="A1027" s="419"/>
      <c r="B1027" s="418"/>
      <c r="C1027" s="342" t="s">
        <v>115</v>
      </c>
      <c r="D1027" s="342" t="s">
        <v>1924</v>
      </c>
      <c r="E1027" s="222" t="s">
        <v>1925</v>
      </c>
      <c r="F1027" s="168">
        <f>SUM(F1028:F1036)</f>
        <v>91</v>
      </c>
    </row>
    <row r="1028" spans="1:6" ht="24.6" customHeight="1">
      <c r="A1028" s="419" t="s">
        <v>308</v>
      </c>
      <c r="B1028" s="343"/>
      <c r="C1028" s="342"/>
      <c r="D1028" s="342" t="s">
        <v>308</v>
      </c>
      <c r="E1028" s="222" t="s">
        <v>1534</v>
      </c>
      <c r="F1028" s="168"/>
    </row>
    <row r="1029" spans="1:6" ht="24.6" customHeight="1">
      <c r="A1029" s="419"/>
      <c r="B1029" s="418" t="s">
        <v>109</v>
      </c>
      <c r="C1029" s="342"/>
      <c r="D1029" s="342" t="s">
        <v>1926</v>
      </c>
      <c r="E1029" s="222" t="s">
        <v>1536</v>
      </c>
      <c r="F1029" s="168"/>
    </row>
    <row r="1030" spans="1:6" ht="24.6" customHeight="1">
      <c r="A1030" s="419"/>
      <c r="B1030" s="418"/>
      <c r="C1030" s="342" t="s">
        <v>109</v>
      </c>
      <c r="D1030" s="342" t="s">
        <v>1927</v>
      </c>
      <c r="E1030" s="222" t="s">
        <v>1538</v>
      </c>
      <c r="F1030" s="168"/>
    </row>
    <row r="1031" spans="1:6" ht="24.6" customHeight="1">
      <c r="A1031" s="419"/>
      <c r="B1031" s="418"/>
      <c r="C1031" s="342" t="s">
        <v>115</v>
      </c>
      <c r="D1031" s="342" t="s">
        <v>1928</v>
      </c>
      <c r="E1031" s="222" t="s">
        <v>1929</v>
      </c>
      <c r="F1031" s="168"/>
    </row>
    <row r="1032" spans="1:6" ht="24.6" customHeight="1">
      <c r="A1032" s="419"/>
      <c r="B1032" s="418"/>
      <c r="C1032" s="342" t="s">
        <v>118</v>
      </c>
      <c r="D1032" s="342" t="s">
        <v>1930</v>
      </c>
      <c r="E1032" s="222" t="s">
        <v>1931</v>
      </c>
      <c r="F1032" s="168"/>
    </row>
    <row r="1033" spans="1:6" ht="24.6" customHeight="1">
      <c r="A1033" s="419"/>
      <c r="B1033" s="418"/>
      <c r="C1033" s="342" t="s">
        <v>121</v>
      </c>
      <c r="D1033" s="342" t="s">
        <v>1932</v>
      </c>
      <c r="E1033" s="222" t="s">
        <v>1933</v>
      </c>
      <c r="F1033" s="168"/>
    </row>
    <row r="1034" spans="1:6" ht="24.6" customHeight="1">
      <c r="A1034" s="419"/>
      <c r="B1034" s="418"/>
      <c r="C1034" s="342" t="s">
        <v>124</v>
      </c>
      <c r="D1034" s="342" t="s">
        <v>1934</v>
      </c>
      <c r="E1034" s="222" t="s">
        <v>1935</v>
      </c>
      <c r="F1034" s="168"/>
    </row>
    <row r="1035" spans="1:6" ht="24.6" customHeight="1">
      <c r="A1035" s="419"/>
      <c r="B1035" s="418"/>
      <c r="C1035" s="342" t="s">
        <v>127</v>
      </c>
      <c r="D1035" s="342" t="s">
        <v>1936</v>
      </c>
      <c r="E1035" s="222" t="s">
        <v>1937</v>
      </c>
      <c r="F1035" s="168"/>
    </row>
    <row r="1036" spans="1:6" ht="24.6" customHeight="1">
      <c r="A1036" s="419"/>
      <c r="B1036" s="418"/>
      <c r="C1036" s="342" t="s">
        <v>130</v>
      </c>
      <c r="D1036" s="342" t="s">
        <v>1938</v>
      </c>
      <c r="E1036" s="222" t="s">
        <v>1939</v>
      </c>
      <c r="F1036" s="168">
        <v>91</v>
      </c>
    </row>
    <row r="1037" spans="1:6" ht="24.6" customHeight="1">
      <c r="A1037" s="419"/>
      <c r="B1037" s="418"/>
      <c r="C1037" s="342" t="s">
        <v>133</v>
      </c>
      <c r="D1037" s="342" t="s">
        <v>1940</v>
      </c>
      <c r="E1037" s="222" t="s">
        <v>1941</v>
      </c>
      <c r="F1037" s="168">
        <f>SUM(F1038:F1052)</f>
        <v>0</v>
      </c>
    </row>
    <row r="1038" spans="1:6" ht="24.6" customHeight="1">
      <c r="A1038" s="419"/>
      <c r="B1038" s="418"/>
      <c r="C1038" s="342" t="s">
        <v>136</v>
      </c>
      <c r="D1038" s="342" t="s">
        <v>1942</v>
      </c>
      <c r="E1038" s="222" t="s">
        <v>1534</v>
      </c>
      <c r="F1038" s="168"/>
    </row>
    <row r="1039" spans="1:6" ht="24.6" customHeight="1">
      <c r="A1039" s="419"/>
      <c r="B1039" s="418" t="s">
        <v>115</v>
      </c>
      <c r="C1039" s="342"/>
      <c r="D1039" s="342" t="s">
        <v>1943</v>
      </c>
      <c r="E1039" s="222" t="s">
        <v>1536</v>
      </c>
      <c r="F1039" s="168"/>
    </row>
    <row r="1040" spans="1:6" ht="24.6" customHeight="1">
      <c r="A1040" s="419"/>
      <c r="B1040" s="418"/>
      <c r="C1040" s="342" t="s">
        <v>109</v>
      </c>
      <c r="D1040" s="342" t="s">
        <v>1944</v>
      </c>
      <c r="E1040" s="222" t="s">
        <v>1538</v>
      </c>
      <c r="F1040" s="168"/>
    </row>
    <row r="1041" spans="1:6" ht="24.6" customHeight="1">
      <c r="A1041" s="419"/>
      <c r="B1041" s="418"/>
      <c r="C1041" s="342" t="s">
        <v>115</v>
      </c>
      <c r="D1041" s="342" t="s">
        <v>1945</v>
      </c>
      <c r="E1041" s="222" t="s">
        <v>1946</v>
      </c>
      <c r="F1041" s="168"/>
    </row>
    <row r="1042" spans="1:6" ht="24.6" customHeight="1">
      <c r="A1042" s="419"/>
      <c r="B1042" s="418"/>
      <c r="C1042" s="342" t="s">
        <v>118</v>
      </c>
      <c r="D1042" s="342" t="s">
        <v>1947</v>
      </c>
      <c r="E1042" s="222" t="s">
        <v>1948</v>
      </c>
      <c r="F1042" s="168"/>
    </row>
    <row r="1043" spans="1:6" ht="24.6" customHeight="1">
      <c r="A1043" s="419"/>
      <c r="B1043" s="418"/>
      <c r="C1043" s="342" t="s">
        <v>121</v>
      </c>
      <c r="D1043" s="342" t="s">
        <v>1949</v>
      </c>
      <c r="E1043" s="222" t="s">
        <v>1950</v>
      </c>
      <c r="F1043" s="168"/>
    </row>
    <row r="1044" spans="1:6" ht="24.6" customHeight="1">
      <c r="A1044" s="419"/>
      <c r="B1044" s="418"/>
      <c r="C1044" s="342" t="s">
        <v>124</v>
      </c>
      <c r="D1044" s="342" t="s">
        <v>1951</v>
      </c>
      <c r="E1044" s="222" t="s">
        <v>1952</v>
      </c>
      <c r="F1044" s="168"/>
    </row>
    <row r="1045" spans="1:6" ht="24.6" customHeight="1">
      <c r="A1045" s="419"/>
      <c r="B1045" s="418"/>
      <c r="C1045" s="342" t="s">
        <v>127</v>
      </c>
      <c r="D1045" s="342" t="s">
        <v>1953</v>
      </c>
      <c r="E1045" s="222" t="s">
        <v>1954</v>
      </c>
      <c r="F1045" s="168"/>
    </row>
    <row r="1046" spans="1:6" ht="24.6" customHeight="1">
      <c r="A1046" s="419"/>
      <c r="B1046" s="418"/>
      <c r="C1046" s="342" t="s">
        <v>130</v>
      </c>
      <c r="D1046" s="342" t="s">
        <v>1955</v>
      </c>
      <c r="E1046" s="222" t="s">
        <v>1956</v>
      </c>
      <c r="F1046" s="168"/>
    </row>
    <row r="1047" spans="1:6" ht="24.6" customHeight="1">
      <c r="A1047" s="419"/>
      <c r="B1047" s="418"/>
      <c r="C1047" s="342" t="s">
        <v>133</v>
      </c>
      <c r="D1047" s="342" t="s">
        <v>1957</v>
      </c>
      <c r="E1047" s="222" t="s">
        <v>1958</v>
      </c>
      <c r="F1047" s="168"/>
    </row>
    <row r="1048" spans="1:6" ht="24.6" customHeight="1">
      <c r="A1048" s="419"/>
      <c r="B1048" s="418"/>
      <c r="C1048" s="342" t="s">
        <v>136</v>
      </c>
      <c r="D1048" s="342" t="s">
        <v>1959</v>
      </c>
      <c r="E1048" s="222" t="s">
        <v>1960</v>
      </c>
      <c r="F1048" s="168"/>
    </row>
    <row r="1049" spans="1:6" ht="24.6" customHeight="1">
      <c r="A1049" s="419"/>
      <c r="B1049" s="418"/>
      <c r="C1049" s="342" t="s">
        <v>139</v>
      </c>
      <c r="D1049" s="342" t="s">
        <v>1961</v>
      </c>
      <c r="E1049" s="222" t="s">
        <v>1962</v>
      </c>
      <c r="F1049" s="168"/>
    </row>
    <row r="1050" spans="1:6" ht="24.6" customHeight="1">
      <c r="A1050" s="419"/>
      <c r="B1050" s="418"/>
      <c r="C1050" s="342" t="s">
        <v>142</v>
      </c>
      <c r="D1050" s="342" t="s">
        <v>1963</v>
      </c>
      <c r="E1050" s="222" t="s">
        <v>1964</v>
      </c>
      <c r="F1050" s="168"/>
    </row>
    <row r="1051" spans="1:6" ht="24.6" customHeight="1">
      <c r="A1051" s="419"/>
      <c r="B1051" s="418"/>
      <c r="C1051" s="342" t="s">
        <v>303</v>
      </c>
      <c r="D1051" s="342" t="s">
        <v>1965</v>
      </c>
      <c r="E1051" s="222" t="s">
        <v>1966</v>
      </c>
      <c r="F1051" s="168"/>
    </row>
    <row r="1052" spans="1:6" ht="24.6" customHeight="1">
      <c r="A1052" s="419"/>
      <c r="B1052" s="418"/>
      <c r="C1052" s="342" t="s">
        <v>306</v>
      </c>
      <c r="D1052" s="342" t="s">
        <v>1967</v>
      </c>
      <c r="E1052" s="222" t="s">
        <v>1968</v>
      </c>
      <c r="F1052" s="168"/>
    </row>
    <row r="1053" spans="1:6" ht="24.6" customHeight="1">
      <c r="A1053" s="419"/>
      <c r="B1053" s="418"/>
      <c r="C1053" s="342" t="s">
        <v>308</v>
      </c>
      <c r="D1053" s="342" t="s">
        <v>1969</v>
      </c>
      <c r="E1053" s="222" t="s">
        <v>1970</v>
      </c>
      <c r="F1053" s="168">
        <f>SUM(F1054:F1057)</f>
        <v>0</v>
      </c>
    </row>
    <row r="1054" spans="1:6" ht="24.6" customHeight="1">
      <c r="A1054" s="419"/>
      <c r="B1054" s="418"/>
      <c r="C1054" s="342" t="s">
        <v>378</v>
      </c>
      <c r="D1054" s="342" t="s">
        <v>1971</v>
      </c>
      <c r="E1054" s="222" t="s">
        <v>1534</v>
      </c>
      <c r="F1054" s="168"/>
    </row>
    <row r="1055" spans="1:6" ht="24.6" customHeight="1">
      <c r="A1055" s="419"/>
      <c r="B1055" s="418" t="s">
        <v>118</v>
      </c>
      <c r="C1055" s="342"/>
      <c r="D1055" s="342" t="s">
        <v>1972</v>
      </c>
      <c r="E1055" s="222" t="s">
        <v>1536</v>
      </c>
      <c r="F1055" s="168"/>
    </row>
    <row r="1056" spans="1:6" ht="24.6" customHeight="1">
      <c r="A1056" s="419"/>
      <c r="B1056" s="418"/>
      <c r="C1056" s="342" t="s">
        <v>109</v>
      </c>
      <c r="D1056" s="342" t="s">
        <v>1973</v>
      </c>
      <c r="E1056" s="222" t="s">
        <v>1538</v>
      </c>
      <c r="F1056" s="168"/>
    </row>
    <row r="1057" spans="1:6" ht="24.6" customHeight="1">
      <c r="A1057" s="419"/>
      <c r="B1057" s="418"/>
      <c r="C1057" s="342" t="s">
        <v>115</v>
      </c>
      <c r="D1057" s="342" t="s">
        <v>1974</v>
      </c>
      <c r="E1057" s="222" t="s">
        <v>1975</v>
      </c>
      <c r="F1057" s="168"/>
    </row>
    <row r="1058" spans="1:6" ht="24.6" customHeight="1">
      <c r="A1058" s="419"/>
      <c r="B1058" s="418"/>
      <c r="C1058" s="342" t="s">
        <v>118</v>
      </c>
      <c r="D1058" s="342" t="s">
        <v>1976</v>
      </c>
      <c r="E1058" s="222" t="s">
        <v>1977</v>
      </c>
      <c r="F1058" s="168">
        <f>SUM(F1059:F1071)</f>
        <v>0</v>
      </c>
    </row>
    <row r="1059" spans="1:6" ht="24.6" customHeight="1">
      <c r="A1059" s="419"/>
      <c r="B1059" s="418"/>
      <c r="C1059" s="342" t="s">
        <v>121</v>
      </c>
      <c r="D1059" s="342" t="s">
        <v>1978</v>
      </c>
      <c r="E1059" s="222" t="s">
        <v>1534</v>
      </c>
      <c r="F1059" s="168"/>
    </row>
    <row r="1060" spans="1:6" ht="24.6" customHeight="1">
      <c r="A1060" s="419"/>
      <c r="B1060" s="418" t="s">
        <v>121</v>
      </c>
      <c r="C1060" s="342"/>
      <c r="D1060" s="342" t="s">
        <v>1979</v>
      </c>
      <c r="E1060" s="222" t="s">
        <v>1536</v>
      </c>
      <c r="F1060" s="168"/>
    </row>
    <row r="1061" spans="1:6" ht="24.6" customHeight="1">
      <c r="A1061" s="419"/>
      <c r="B1061" s="418"/>
      <c r="C1061" s="342" t="s">
        <v>127</v>
      </c>
      <c r="D1061" s="342" t="s">
        <v>1980</v>
      </c>
      <c r="E1061" s="222" t="s">
        <v>1538</v>
      </c>
      <c r="F1061" s="168"/>
    </row>
    <row r="1062" spans="1:6" ht="24.6" customHeight="1">
      <c r="A1062" s="419"/>
      <c r="B1062" s="418"/>
      <c r="C1062" s="342" t="s">
        <v>130</v>
      </c>
      <c r="D1062" s="342" t="s">
        <v>1981</v>
      </c>
      <c r="E1062" s="222" t="s">
        <v>1982</v>
      </c>
      <c r="F1062" s="168"/>
    </row>
    <row r="1063" spans="1:6" ht="24.6" customHeight="1">
      <c r="A1063" s="419"/>
      <c r="B1063" s="418"/>
      <c r="C1063" s="342" t="s">
        <v>133</v>
      </c>
      <c r="D1063" s="342" t="s">
        <v>1983</v>
      </c>
      <c r="E1063" s="222" t="s">
        <v>1984</v>
      </c>
      <c r="F1063" s="168"/>
    </row>
    <row r="1064" spans="1:6" ht="24.6" customHeight="1">
      <c r="A1064" s="419"/>
      <c r="B1064" s="418"/>
      <c r="C1064" s="342" t="s">
        <v>136</v>
      </c>
      <c r="D1064" s="342" t="s">
        <v>1985</v>
      </c>
      <c r="E1064" s="222" t="s">
        <v>1986</v>
      </c>
      <c r="F1064" s="168"/>
    </row>
    <row r="1065" spans="1:6" ht="24.6" customHeight="1">
      <c r="A1065" s="419"/>
      <c r="B1065" s="418"/>
      <c r="C1065" s="342" t="s">
        <v>139</v>
      </c>
      <c r="D1065" s="342" t="s">
        <v>1987</v>
      </c>
      <c r="E1065" s="222" t="s">
        <v>1988</v>
      </c>
      <c r="F1065" s="168"/>
    </row>
    <row r="1066" spans="1:6" ht="24.6" customHeight="1">
      <c r="A1066" s="419"/>
      <c r="B1066" s="418"/>
      <c r="C1066" s="342" t="s">
        <v>142</v>
      </c>
      <c r="D1066" s="342" t="s">
        <v>1989</v>
      </c>
      <c r="E1066" s="222" t="s">
        <v>1990</v>
      </c>
      <c r="F1066" s="168"/>
    </row>
    <row r="1067" spans="1:6" ht="24.6" customHeight="1">
      <c r="A1067" s="419"/>
      <c r="B1067" s="418"/>
      <c r="C1067" s="342" t="s">
        <v>303</v>
      </c>
      <c r="D1067" s="342" t="s">
        <v>1991</v>
      </c>
      <c r="E1067" s="222" t="s">
        <v>1992</v>
      </c>
      <c r="F1067" s="168"/>
    </row>
    <row r="1068" spans="1:6" ht="24.6" customHeight="1">
      <c r="A1068" s="419"/>
      <c r="B1068" s="418"/>
      <c r="C1068" s="342" t="s">
        <v>306</v>
      </c>
      <c r="D1068" s="342" t="s">
        <v>1993</v>
      </c>
      <c r="E1068" s="222" t="s">
        <v>1994</v>
      </c>
      <c r="F1068" s="168"/>
    </row>
    <row r="1069" spans="1:6" ht="24.6" customHeight="1">
      <c r="A1069" s="419"/>
      <c r="B1069" s="418"/>
      <c r="C1069" s="342" t="s">
        <v>308</v>
      </c>
      <c r="D1069" s="342" t="s">
        <v>1995</v>
      </c>
      <c r="E1069" s="222" t="s">
        <v>1867</v>
      </c>
      <c r="F1069" s="168"/>
    </row>
    <row r="1070" spans="1:6" ht="24.6" customHeight="1">
      <c r="A1070" s="419"/>
      <c r="B1070" s="418"/>
      <c r="C1070" s="342" t="s">
        <v>378</v>
      </c>
      <c r="D1070" s="342" t="s">
        <v>1996</v>
      </c>
      <c r="E1070" s="222" t="s">
        <v>1997</v>
      </c>
      <c r="F1070" s="168"/>
    </row>
    <row r="1071" spans="1:6" ht="24.6" customHeight="1">
      <c r="A1071" s="419"/>
      <c r="B1071" s="418"/>
      <c r="C1071" s="342" t="s">
        <v>400</v>
      </c>
      <c r="D1071" s="342" t="s">
        <v>1998</v>
      </c>
      <c r="E1071" s="222" t="s">
        <v>1999</v>
      </c>
      <c r="F1071" s="168"/>
    </row>
    <row r="1072" spans="1:6" ht="24.6" customHeight="1">
      <c r="A1072" s="419"/>
      <c r="B1072" s="418"/>
      <c r="C1072" s="342" t="s">
        <v>411</v>
      </c>
      <c r="D1072" s="342" t="s">
        <v>2000</v>
      </c>
      <c r="E1072" s="222" t="s">
        <v>2001</v>
      </c>
      <c r="F1072" s="168">
        <f>SUM(F1073:F1079)</f>
        <v>724</v>
      </c>
    </row>
    <row r="1073" spans="1:6" ht="24.6" customHeight="1">
      <c r="A1073" s="419"/>
      <c r="B1073" s="418"/>
      <c r="C1073" s="342" t="s">
        <v>422</v>
      </c>
      <c r="D1073" s="342" t="s">
        <v>2002</v>
      </c>
      <c r="E1073" s="222" t="s">
        <v>1534</v>
      </c>
      <c r="F1073" s="168">
        <v>569</v>
      </c>
    </row>
    <row r="1074" spans="1:6" ht="24.6" customHeight="1">
      <c r="A1074" s="419"/>
      <c r="B1074" s="418" t="s">
        <v>124</v>
      </c>
      <c r="C1074" s="342"/>
      <c r="D1074" s="342" t="s">
        <v>2003</v>
      </c>
      <c r="E1074" s="222" t="s">
        <v>1536</v>
      </c>
      <c r="F1074" s="168">
        <v>25</v>
      </c>
    </row>
    <row r="1075" spans="1:6" ht="24.6" customHeight="1">
      <c r="A1075" s="419"/>
      <c r="B1075" s="418"/>
      <c r="C1075" s="342" t="s">
        <v>109</v>
      </c>
      <c r="D1075" s="342" t="s">
        <v>2004</v>
      </c>
      <c r="E1075" s="222" t="s">
        <v>1538</v>
      </c>
      <c r="F1075" s="168"/>
    </row>
    <row r="1076" spans="1:6" ht="24.6" customHeight="1">
      <c r="A1076" s="419"/>
      <c r="B1076" s="418"/>
      <c r="C1076" s="342" t="s">
        <v>115</v>
      </c>
      <c r="D1076" s="342" t="s">
        <v>2005</v>
      </c>
      <c r="E1076" s="222" t="s">
        <v>2006</v>
      </c>
      <c r="F1076" s="168"/>
    </row>
    <row r="1077" spans="1:6" ht="24.6" customHeight="1">
      <c r="A1077" s="419"/>
      <c r="B1077" s="418"/>
      <c r="C1077" s="342" t="s">
        <v>118</v>
      </c>
      <c r="D1077" s="342" t="s">
        <v>2007</v>
      </c>
      <c r="E1077" s="222" t="s">
        <v>2008</v>
      </c>
      <c r="F1077" s="168"/>
    </row>
    <row r="1078" spans="1:6" ht="24.6" customHeight="1">
      <c r="A1078" s="419"/>
      <c r="B1078" s="418"/>
      <c r="C1078" s="342" t="s">
        <v>121</v>
      </c>
      <c r="D1078" s="342" t="s">
        <v>2009</v>
      </c>
      <c r="E1078" s="222" t="s">
        <v>2010</v>
      </c>
      <c r="F1078" s="168"/>
    </row>
    <row r="1079" spans="1:6" ht="24.6" customHeight="1">
      <c r="A1079" s="419"/>
      <c r="B1079" s="418"/>
      <c r="C1079" s="342" t="s">
        <v>124</v>
      </c>
      <c r="D1079" s="342" t="s">
        <v>2011</v>
      </c>
      <c r="E1079" s="222" t="s">
        <v>2012</v>
      </c>
      <c r="F1079" s="168">
        <v>130</v>
      </c>
    </row>
    <row r="1080" spans="1:6" ht="24.6" customHeight="1">
      <c r="A1080" s="419"/>
      <c r="B1080" s="418"/>
      <c r="C1080" s="342" t="s">
        <v>127</v>
      </c>
      <c r="D1080" s="342" t="s">
        <v>2013</v>
      </c>
      <c r="E1080" s="222" t="s">
        <v>2014</v>
      </c>
      <c r="F1080" s="168">
        <f>SUM(F1081:F1085)</f>
        <v>189</v>
      </c>
    </row>
    <row r="1081" spans="1:6" ht="24.6" customHeight="1">
      <c r="A1081" s="419"/>
      <c r="B1081" s="418"/>
      <c r="C1081" s="342" t="s">
        <v>130</v>
      </c>
      <c r="D1081" s="342" t="s">
        <v>2015</v>
      </c>
      <c r="E1081" s="222" t="s">
        <v>1534</v>
      </c>
      <c r="F1081" s="168"/>
    </row>
    <row r="1082" spans="1:6" ht="24.6" customHeight="1">
      <c r="A1082" s="419"/>
      <c r="B1082" s="418" t="s">
        <v>127</v>
      </c>
      <c r="C1082" s="342"/>
      <c r="D1082" s="342" t="s">
        <v>2016</v>
      </c>
      <c r="E1082" s="222" t="s">
        <v>1536</v>
      </c>
      <c r="F1082" s="168"/>
    </row>
    <row r="1083" spans="1:6" ht="24.6" customHeight="1">
      <c r="A1083" s="419"/>
      <c r="B1083" s="418"/>
      <c r="C1083" s="342" t="s">
        <v>109</v>
      </c>
      <c r="D1083" s="342" t="s">
        <v>2017</v>
      </c>
      <c r="E1083" s="222" t="s">
        <v>1538</v>
      </c>
      <c r="F1083" s="168"/>
    </row>
    <row r="1084" spans="1:6" ht="24.6" customHeight="1">
      <c r="A1084" s="419"/>
      <c r="B1084" s="418"/>
      <c r="C1084" s="342" t="s">
        <v>115</v>
      </c>
      <c r="D1084" s="342" t="s">
        <v>2018</v>
      </c>
      <c r="E1084" s="222" t="s">
        <v>2019</v>
      </c>
      <c r="F1084" s="168"/>
    </row>
    <row r="1085" spans="1:6" ht="24.6" customHeight="1">
      <c r="A1085" s="419"/>
      <c r="B1085" s="418"/>
      <c r="C1085" s="342" t="s">
        <v>118</v>
      </c>
      <c r="D1085" s="342" t="s">
        <v>2020</v>
      </c>
      <c r="E1085" s="222" t="s">
        <v>2021</v>
      </c>
      <c r="F1085" s="168">
        <v>189</v>
      </c>
    </row>
    <row r="1086" spans="1:6" ht="24.6" customHeight="1">
      <c r="A1086" s="419"/>
      <c r="B1086" s="418"/>
      <c r="C1086" s="342" t="s">
        <v>121</v>
      </c>
      <c r="D1086" s="342" t="s">
        <v>2022</v>
      </c>
      <c r="E1086" s="222" t="s">
        <v>2023</v>
      </c>
      <c r="F1086" s="168">
        <f>SUM(F1087:F1092)</f>
        <v>67</v>
      </c>
    </row>
    <row r="1087" spans="1:6" ht="24.6" customHeight="1">
      <c r="A1087" s="419"/>
      <c r="B1087" s="418"/>
      <c r="C1087" s="342" t="s">
        <v>124</v>
      </c>
      <c r="D1087" s="342" t="s">
        <v>2024</v>
      </c>
      <c r="E1087" s="222" t="s">
        <v>1534</v>
      </c>
      <c r="F1087" s="168"/>
    </row>
    <row r="1088" spans="1:6" ht="24.6" customHeight="1">
      <c r="A1088" s="419"/>
      <c r="B1088" s="418" t="s">
        <v>130</v>
      </c>
      <c r="C1088" s="342"/>
      <c r="D1088" s="342" t="s">
        <v>2025</v>
      </c>
      <c r="E1088" s="222" t="s">
        <v>1536</v>
      </c>
      <c r="F1088" s="168"/>
    </row>
    <row r="1089" spans="1:6" ht="24.6" customHeight="1">
      <c r="A1089" s="419"/>
      <c r="B1089" s="418"/>
      <c r="C1089" s="342" t="s">
        <v>109</v>
      </c>
      <c r="D1089" s="342" t="s">
        <v>2026</v>
      </c>
      <c r="E1089" s="222" t="s">
        <v>1538</v>
      </c>
      <c r="F1089" s="168"/>
    </row>
    <row r="1090" spans="1:6" ht="24.6" customHeight="1">
      <c r="A1090" s="419"/>
      <c r="B1090" s="418"/>
      <c r="C1090" s="342" t="s">
        <v>115</v>
      </c>
      <c r="D1090" s="342" t="s">
        <v>2027</v>
      </c>
      <c r="E1090" s="222" t="s">
        <v>2028</v>
      </c>
      <c r="F1090" s="168"/>
    </row>
    <row r="1091" spans="1:6" ht="24.6" customHeight="1">
      <c r="A1091" s="419"/>
      <c r="B1091" s="418"/>
      <c r="C1091" s="342" t="s">
        <v>118</v>
      </c>
      <c r="D1091" s="342" t="s">
        <v>2029</v>
      </c>
      <c r="E1091" s="222" t="s">
        <v>2030</v>
      </c>
      <c r="F1091" s="168">
        <v>0</v>
      </c>
    </row>
    <row r="1092" spans="1:6" ht="24.6" customHeight="1">
      <c r="A1092" s="419"/>
      <c r="B1092" s="418"/>
      <c r="C1092" s="342" t="s">
        <v>121</v>
      </c>
      <c r="D1092" s="342" t="s">
        <v>2031</v>
      </c>
      <c r="E1092" s="222" t="s">
        <v>2032</v>
      </c>
      <c r="F1092" s="168">
        <v>67</v>
      </c>
    </row>
    <row r="1093" spans="1:6" ht="24.6" customHeight="1">
      <c r="A1093" s="419"/>
      <c r="B1093" s="418"/>
      <c r="C1093" s="342" t="s">
        <v>124</v>
      </c>
      <c r="D1093" s="342" t="s">
        <v>2033</v>
      </c>
      <c r="E1093" s="222" t="s">
        <v>2034</v>
      </c>
      <c r="F1093" s="168">
        <f>SUM(F1094:F1099)</f>
        <v>0</v>
      </c>
    </row>
    <row r="1094" spans="1:6" ht="24.6" customHeight="1">
      <c r="A1094" s="419"/>
      <c r="B1094" s="418"/>
      <c r="C1094" s="342" t="s">
        <v>127</v>
      </c>
      <c r="D1094" s="342" t="s">
        <v>2035</v>
      </c>
      <c r="E1094" s="222" t="s">
        <v>2036</v>
      </c>
      <c r="F1094" s="168"/>
    </row>
    <row r="1095" spans="1:6" ht="24.6" customHeight="1">
      <c r="A1095" s="419"/>
      <c r="B1095" s="418" t="s">
        <v>133</v>
      </c>
      <c r="C1095" s="342"/>
      <c r="D1095" s="342" t="s">
        <v>2037</v>
      </c>
      <c r="E1095" s="222" t="s">
        <v>2038</v>
      </c>
      <c r="F1095" s="168"/>
    </row>
    <row r="1096" spans="1:6" ht="24.6" customHeight="1">
      <c r="A1096" s="419"/>
      <c r="B1096" s="418"/>
      <c r="C1096" s="342" t="s">
        <v>109</v>
      </c>
      <c r="D1096" s="342" t="s">
        <v>2039</v>
      </c>
      <c r="E1096" s="222" t="s">
        <v>2040</v>
      </c>
      <c r="F1096" s="168"/>
    </row>
    <row r="1097" spans="1:6" ht="24.6" customHeight="1">
      <c r="A1097" s="419"/>
      <c r="B1097" s="418"/>
      <c r="C1097" s="342" t="s">
        <v>115</v>
      </c>
      <c r="D1097" s="342" t="s">
        <v>2041</v>
      </c>
      <c r="E1097" s="222" t="s">
        <v>2042</v>
      </c>
      <c r="F1097" s="168"/>
    </row>
    <row r="1098" spans="1:6" ht="24.6" customHeight="1">
      <c r="A1098" s="419"/>
      <c r="B1098" s="418"/>
      <c r="C1098" s="342" t="s">
        <v>118</v>
      </c>
      <c r="D1098" s="342" t="s">
        <v>2043</v>
      </c>
      <c r="E1098" s="222" t="s">
        <v>2044</v>
      </c>
      <c r="F1098" s="168"/>
    </row>
    <row r="1099" spans="1:6" ht="24.6" customHeight="1">
      <c r="A1099" s="419"/>
      <c r="B1099" s="418"/>
      <c r="C1099" s="342" t="s">
        <v>121</v>
      </c>
      <c r="D1099" s="342" t="s">
        <v>2045</v>
      </c>
      <c r="E1099" s="222" t="s">
        <v>2046</v>
      </c>
      <c r="F1099" s="168">
        <v>0</v>
      </c>
    </row>
    <row r="1100" spans="1:6" ht="24.6" customHeight="1">
      <c r="A1100" s="419"/>
      <c r="B1100" s="418"/>
      <c r="C1100" s="342" t="s">
        <v>124</v>
      </c>
      <c r="D1100" s="342" t="s">
        <v>2047</v>
      </c>
      <c r="E1100" s="222" t="s">
        <v>50</v>
      </c>
      <c r="F1100" s="168">
        <f>F1101+F1111+F1118+F1124</f>
        <v>962</v>
      </c>
    </row>
    <row r="1101" spans="1:6" ht="24.6" customHeight="1">
      <c r="A1101" s="419"/>
      <c r="B1101" s="418"/>
      <c r="C1101" s="342" t="s">
        <v>127</v>
      </c>
      <c r="D1101" s="342" t="s">
        <v>2048</v>
      </c>
      <c r="E1101" s="222" t="s">
        <v>2049</v>
      </c>
      <c r="F1101" s="168">
        <f>SUM(F1102:F1110)</f>
        <v>600</v>
      </c>
    </row>
    <row r="1102" spans="1:6" ht="24.6" customHeight="1">
      <c r="A1102" s="419" t="s">
        <v>378</v>
      </c>
      <c r="B1102" s="343"/>
      <c r="C1102" s="342"/>
      <c r="D1102" s="342" t="s">
        <v>378</v>
      </c>
      <c r="E1102" s="222" t="s">
        <v>1534</v>
      </c>
      <c r="F1102" s="168"/>
    </row>
    <row r="1103" spans="1:6" ht="24.6" customHeight="1">
      <c r="A1103" s="419"/>
      <c r="B1103" s="418" t="s">
        <v>109</v>
      </c>
      <c r="C1103" s="342"/>
      <c r="D1103" s="342" t="s">
        <v>2050</v>
      </c>
      <c r="E1103" s="222" t="s">
        <v>1536</v>
      </c>
      <c r="F1103" s="168"/>
    </row>
    <row r="1104" spans="1:6" ht="24.6" customHeight="1">
      <c r="A1104" s="419"/>
      <c r="B1104" s="418"/>
      <c r="C1104" s="342" t="s">
        <v>109</v>
      </c>
      <c r="D1104" s="342" t="s">
        <v>2051</v>
      </c>
      <c r="E1104" s="222" t="s">
        <v>1538</v>
      </c>
      <c r="F1104" s="168"/>
    </row>
    <row r="1105" spans="1:6" ht="24.6" customHeight="1">
      <c r="A1105" s="419"/>
      <c r="B1105" s="418"/>
      <c r="C1105" s="342" t="s">
        <v>115</v>
      </c>
      <c r="D1105" s="342" t="s">
        <v>2052</v>
      </c>
      <c r="E1105" s="222" t="s">
        <v>2053</v>
      </c>
      <c r="F1105" s="168"/>
    </row>
    <row r="1106" spans="1:6" ht="24.6" customHeight="1">
      <c r="A1106" s="419"/>
      <c r="B1106" s="418"/>
      <c r="C1106" s="342" t="s">
        <v>118</v>
      </c>
      <c r="D1106" s="342" t="s">
        <v>2054</v>
      </c>
      <c r="E1106" s="222" t="s">
        <v>2055</v>
      </c>
      <c r="F1106" s="168"/>
    </row>
    <row r="1107" spans="1:6" ht="24.6" customHeight="1">
      <c r="A1107" s="419"/>
      <c r="B1107" s="418"/>
      <c r="C1107" s="342" t="s">
        <v>121</v>
      </c>
      <c r="D1107" s="342" t="s">
        <v>2056</v>
      </c>
      <c r="E1107" s="222" t="s">
        <v>2057</v>
      </c>
      <c r="F1107" s="168"/>
    </row>
    <row r="1108" spans="1:6" ht="24.6" customHeight="1">
      <c r="A1108" s="419"/>
      <c r="B1108" s="418"/>
      <c r="C1108" s="342" t="s">
        <v>124</v>
      </c>
      <c r="D1108" s="342" t="s">
        <v>2058</v>
      </c>
      <c r="E1108" s="222" t="s">
        <v>2059</v>
      </c>
      <c r="F1108" s="168"/>
    </row>
    <row r="1109" spans="1:6" ht="24.6" customHeight="1">
      <c r="A1109" s="419"/>
      <c r="B1109" s="418"/>
      <c r="C1109" s="342" t="s">
        <v>127</v>
      </c>
      <c r="D1109" s="342" t="s">
        <v>2060</v>
      </c>
      <c r="E1109" s="222" t="s">
        <v>1575</v>
      </c>
      <c r="F1109" s="168"/>
    </row>
    <row r="1110" spans="1:6" ht="24.6" customHeight="1">
      <c r="A1110" s="419"/>
      <c r="B1110" s="418"/>
      <c r="C1110" s="342" t="s">
        <v>130</v>
      </c>
      <c r="D1110" s="342" t="s">
        <v>2061</v>
      </c>
      <c r="E1110" s="222" t="s">
        <v>2062</v>
      </c>
      <c r="F1110" s="168">
        <v>600</v>
      </c>
    </row>
    <row r="1111" spans="1:6" ht="24.6" customHeight="1">
      <c r="A1111" s="419"/>
      <c r="B1111" s="418"/>
      <c r="C1111" s="342" t="s">
        <v>133</v>
      </c>
      <c r="D1111" s="342" t="s">
        <v>2063</v>
      </c>
      <c r="E1111" s="222" t="s">
        <v>2064</v>
      </c>
      <c r="F1111" s="168">
        <f>SUM(F1112:F1117)</f>
        <v>362</v>
      </c>
    </row>
    <row r="1112" spans="1:6" ht="24.6" customHeight="1">
      <c r="A1112" s="419"/>
      <c r="B1112" s="418"/>
      <c r="C1112" s="342" t="s">
        <v>136</v>
      </c>
      <c r="D1112" s="342" t="s">
        <v>2065</v>
      </c>
      <c r="E1112" s="222" t="s">
        <v>1534</v>
      </c>
      <c r="F1112" s="168">
        <v>215</v>
      </c>
    </row>
    <row r="1113" spans="1:6" ht="24.6" customHeight="1">
      <c r="A1113" s="419"/>
      <c r="B1113" s="418" t="s">
        <v>118</v>
      </c>
      <c r="C1113" s="342"/>
      <c r="D1113" s="342" t="s">
        <v>2066</v>
      </c>
      <c r="E1113" s="222" t="s">
        <v>1536</v>
      </c>
      <c r="F1113" s="168"/>
    </row>
    <row r="1114" spans="1:6" ht="24.6" customHeight="1">
      <c r="A1114" s="419"/>
      <c r="B1114" s="418"/>
      <c r="C1114" s="342" t="s">
        <v>109</v>
      </c>
      <c r="D1114" s="342" t="s">
        <v>2067</v>
      </c>
      <c r="E1114" s="222" t="s">
        <v>1538</v>
      </c>
      <c r="F1114" s="168"/>
    </row>
    <row r="1115" spans="1:6" ht="24.6" customHeight="1">
      <c r="A1115" s="419"/>
      <c r="B1115" s="418"/>
      <c r="C1115" s="342" t="s">
        <v>115</v>
      </c>
      <c r="D1115" s="342" t="s">
        <v>2068</v>
      </c>
      <c r="E1115" s="222" t="s">
        <v>2069</v>
      </c>
      <c r="F1115" s="168"/>
    </row>
    <row r="1116" spans="1:6" ht="24.6" customHeight="1">
      <c r="A1116" s="419"/>
      <c r="B1116" s="418"/>
      <c r="C1116" s="342" t="s">
        <v>118</v>
      </c>
      <c r="D1116" s="342" t="s">
        <v>2070</v>
      </c>
      <c r="E1116" s="222" t="s">
        <v>2071</v>
      </c>
      <c r="F1116" s="168"/>
    </row>
    <row r="1117" spans="1:6" ht="24.6" customHeight="1">
      <c r="A1117" s="419"/>
      <c r="B1117" s="418"/>
      <c r="C1117" s="342" t="s">
        <v>121</v>
      </c>
      <c r="D1117" s="342" t="s">
        <v>2072</v>
      </c>
      <c r="E1117" s="222" t="s">
        <v>2073</v>
      </c>
      <c r="F1117" s="168">
        <v>147</v>
      </c>
    </row>
    <row r="1118" spans="1:6" ht="24.6" customHeight="1">
      <c r="A1118" s="419"/>
      <c r="B1118" s="418"/>
      <c r="C1118" s="342" t="s">
        <v>124</v>
      </c>
      <c r="D1118" s="342" t="s">
        <v>2074</v>
      </c>
      <c r="E1118" s="222" t="s">
        <v>2075</v>
      </c>
      <c r="F1118" s="168">
        <f>SUM(F1119:F1123)</f>
        <v>0</v>
      </c>
    </row>
    <row r="1119" spans="1:6" ht="24.6" customHeight="1">
      <c r="A1119" s="419"/>
      <c r="B1119" s="418"/>
      <c r="C1119" s="342" t="s">
        <v>127</v>
      </c>
      <c r="D1119" s="342" t="s">
        <v>2076</v>
      </c>
      <c r="E1119" s="222" t="s">
        <v>1534</v>
      </c>
      <c r="F1119" s="168"/>
    </row>
    <row r="1120" spans="1:6" ht="24.6" customHeight="1">
      <c r="A1120" s="419"/>
      <c r="B1120" s="418" t="s">
        <v>121</v>
      </c>
      <c r="C1120" s="342"/>
      <c r="D1120" s="342" t="s">
        <v>2077</v>
      </c>
      <c r="E1120" s="222" t="s">
        <v>1536</v>
      </c>
      <c r="F1120" s="168"/>
    </row>
    <row r="1121" spans="1:6" ht="24.6" customHeight="1">
      <c r="A1121" s="419"/>
      <c r="B1121" s="418"/>
      <c r="C1121" s="342" t="s">
        <v>109</v>
      </c>
      <c r="D1121" s="342" t="s">
        <v>2078</v>
      </c>
      <c r="E1121" s="222" t="s">
        <v>1538</v>
      </c>
      <c r="F1121" s="168"/>
    </row>
    <row r="1122" spans="1:6" ht="24.6" customHeight="1">
      <c r="A1122" s="419"/>
      <c r="B1122" s="418"/>
      <c r="C1122" s="342" t="s">
        <v>115</v>
      </c>
      <c r="D1122" s="342" t="s">
        <v>2079</v>
      </c>
      <c r="E1122" s="222" t="s">
        <v>2080</v>
      </c>
      <c r="F1122" s="168"/>
    </row>
    <row r="1123" spans="1:6" ht="24.6" customHeight="1">
      <c r="A1123" s="419"/>
      <c r="B1123" s="418"/>
      <c r="C1123" s="342" t="s">
        <v>118</v>
      </c>
      <c r="D1123" s="342" t="s">
        <v>2081</v>
      </c>
      <c r="E1123" s="222" t="s">
        <v>2082</v>
      </c>
      <c r="F1123" s="168"/>
    </row>
    <row r="1124" spans="1:6" ht="24.6" customHeight="1">
      <c r="A1124" s="419"/>
      <c r="B1124" s="418"/>
      <c r="C1124" s="342" t="s">
        <v>121</v>
      </c>
      <c r="D1124" s="342" t="s">
        <v>2083</v>
      </c>
      <c r="E1124" s="222" t="s">
        <v>2084</v>
      </c>
      <c r="F1124" s="168">
        <f>SUM(F1125:F1126)</f>
        <v>0</v>
      </c>
    </row>
    <row r="1125" spans="1:6" ht="24.6" customHeight="1">
      <c r="A1125" s="419"/>
      <c r="B1125" s="418"/>
      <c r="C1125" s="342" t="s">
        <v>124</v>
      </c>
      <c r="D1125" s="342" t="s">
        <v>2085</v>
      </c>
      <c r="E1125" s="222" t="s">
        <v>2086</v>
      </c>
      <c r="F1125" s="168"/>
    </row>
    <row r="1126" spans="1:6" ht="24.6" customHeight="1">
      <c r="A1126" s="419"/>
      <c r="B1126" s="418" t="s">
        <v>124</v>
      </c>
      <c r="C1126" s="342"/>
      <c r="D1126" s="342" t="s">
        <v>2087</v>
      </c>
      <c r="E1126" s="222" t="s">
        <v>2088</v>
      </c>
      <c r="F1126" s="168"/>
    </row>
    <row r="1127" spans="1:6" ht="24.6" customHeight="1">
      <c r="A1127" s="419"/>
      <c r="B1127" s="418"/>
      <c r="C1127" s="342" t="s">
        <v>109</v>
      </c>
      <c r="D1127" s="342" t="s">
        <v>2089</v>
      </c>
      <c r="E1127" s="222" t="s">
        <v>51</v>
      </c>
      <c r="F1127" s="168">
        <f>F1128+F1135+F1141</f>
        <v>0</v>
      </c>
    </row>
    <row r="1128" spans="1:6" ht="24.6" customHeight="1">
      <c r="A1128" s="419"/>
      <c r="B1128" s="418"/>
      <c r="C1128" s="342" t="s">
        <v>115</v>
      </c>
      <c r="D1128" s="342" t="s">
        <v>2090</v>
      </c>
      <c r="E1128" s="222" t="s">
        <v>2091</v>
      </c>
      <c r="F1128" s="168">
        <f>SUM(F1129:F1134)</f>
        <v>0</v>
      </c>
    </row>
    <row r="1129" spans="1:6" ht="24.6" customHeight="1">
      <c r="A1129" s="419" t="s">
        <v>400</v>
      </c>
      <c r="B1129" s="343"/>
      <c r="C1129" s="342"/>
      <c r="D1129" s="342" t="s">
        <v>400</v>
      </c>
      <c r="E1129" s="222" t="s">
        <v>1534</v>
      </c>
      <c r="F1129" s="168"/>
    </row>
    <row r="1130" spans="1:6" ht="24.6" customHeight="1">
      <c r="A1130" s="419"/>
      <c r="B1130" s="418" t="s">
        <v>109</v>
      </c>
      <c r="C1130" s="342"/>
      <c r="D1130" s="342" t="s">
        <v>2092</v>
      </c>
      <c r="E1130" s="222" t="s">
        <v>1536</v>
      </c>
      <c r="F1130" s="168"/>
    </row>
    <row r="1131" spans="1:6" ht="24.6" customHeight="1">
      <c r="A1131" s="419"/>
      <c r="B1131" s="418"/>
      <c r="C1131" s="342" t="s">
        <v>109</v>
      </c>
      <c r="D1131" s="342" t="s">
        <v>2093</v>
      </c>
      <c r="E1131" s="222" t="s">
        <v>1538</v>
      </c>
      <c r="F1131" s="168"/>
    </row>
    <row r="1132" spans="1:6" ht="24.6" customHeight="1">
      <c r="A1132" s="419"/>
      <c r="B1132" s="418"/>
      <c r="C1132" s="342" t="s">
        <v>115</v>
      </c>
      <c r="D1132" s="342" t="s">
        <v>2094</v>
      </c>
      <c r="E1132" s="222" t="s">
        <v>2095</v>
      </c>
      <c r="F1132" s="168"/>
    </row>
    <row r="1133" spans="1:6" ht="24.6" customHeight="1">
      <c r="A1133" s="419"/>
      <c r="B1133" s="418"/>
      <c r="C1133" s="342" t="s">
        <v>118</v>
      </c>
      <c r="D1133" s="342" t="s">
        <v>2096</v>
      </c>
      <c r="E1133" s="222" t="s">
        <v>1575</v>
      </c>
      <c r="F1133" s="168"/>
    </row>
    <row r="1134" spans="1:6" ht="24.6" customHeight="1">
      <c r="A1134" s="419"/>
      <c r="B1134" s="418"/>
      <c r="C1134" s="342" t="s">
        <v>121</v>
      </c>
      <c r="D1134" s="342" t="s">
        <v>2097</v>
      </c>
      <c r="E1134" s="222" t="s">
        <v>2098</v>
      </c>
      <c r="F1134" s="168"/>
    </row>
    <row r="1135" spans="1:6" ht="24.6" customHeight="1">
      <c r="A1135" s="419"/>
      <c r="B1135" s="418"/>
      <c r="C1135" s="342" t="s">
        <v>124</v>
      </c>
      <c r="D1135" s="342" t="s">
        <v>2099</v>
      </c>
      <c r="E1135" s="222" t="s">
        <v>2100</v>
      </c>
      <c r="F1135" s="168">
        <f>SUM(F1136:F1140)</f>
        <v>0</v>
      </c>
    </row>
    <row r="1136" spans="1:6" ht="24.6" customHeight="1">
      <c r="A1136" s="419"/>
      <c r="B1136" s="418"/>
      <c r="C1136" s="342" t="s">
        <v>127</v>
      </c>
      <c r="D1136" s="342" t="s">
        <v>2101</v>
      </c>
      <c r="E1136" s="222" t="s">
        <v>2102</v>
      </c>
      <c r="F1136" s="168"/>
    </row>
    <row r="1137" spans="1:6" ht="24.6" customHeight="1">
      <c r="A1137" s="419"/>
      <c r="B1137" s="418" t="s">
        <v>115</v>
      </c>
      <c r="C1137" s="342"/>
      <c r="D1137" s="342" t="s">
        <v>2103</v>
      </c>
      <c r="E1137" s="222" t="s">
        <v>2104</v>
      </c>
      <c r="F1137" s="168"/>
    </row>
    <row r="1138" spans="1:6" ht="24.6" customHeight="1">
      <c r="A1138" s="419"/>
      <c r="B1138" s="418"/>
      <c r="C1138" s="342" t="s">
        <v>109</v>
      </c>
      <c r="D1138" s="342" t="s">
        <v>2105</v>
      </c>
      <c r="E1138" s="222" t="s">
        <v>2106</v>
      </c>
      <c r="F1138" s="168"/>
    </row>
    <row r="1139" spans="1:6" ht="24.6" customHeight="1">
      <c r="A1139" s="419"/>
      <c r="B1139" s="418"/>
      <c r="C1139" s="342" t="s">
        <v>115</v>
      </c>
      <c r="D1139" s="342" t="s">
        <v>2107</v>
      </c>
      <c r="E1139" s="222" t="s">
        <v>2108</v>
      </c>
      <c r="F1139" s="168"/>
    </row>
    <row r="1140" spans="1:6" ht="24.6" customHeight="1">
      <c r="A1140" s="419"/>
      <c r="B1140" s="418"/>
      <c r="C1140" s="342" t="s">
        <v>118</v>
      </c>
      <c r="D1140" s="342" t="s">
        <v>2109</v>
      </c>
      <c r="E1140" s="222" t="s">
        <v>2110</v>
      </c>
      <c r="F1140" s="168"/>
    </row>
    <row r="1141" spans="1:6" ht="24.6" customHeight="1">
      <c r="A1141" s="419"/>
      <c r="B1141" s="418"/>
      <c r="C1141" s="342" t="s">
        <v>121</v>
      </c>
      <c r="D1141" s="342" t="s">
        <v>2111</v>
      </c>
      <c r="E1141" s="222" t="s">
        <v>2112</v>
      </c>
      <c r="F1141" s="168"/>
    </row>
    <row r="1142" spans="1:6" ht="24.6" customHeight="1">
      <c r="A1142" s="419"/>
      <c r="B1142" s="418"/>
      <c r="C1142" s="342" t="s">
        <v>124</v>
      </c>
      <c r="D1142" s="342" t="s">
        <v>2113</v>
      </c>
      <c r="E1142" s="222" t="s">
        <v>53</v>
      </c>
      <c r="F1142" s="168">
        <f>F1143+F1144+F1145+F1146+F1147+F1148+F1149+F1150+F1151</f>
        <v>0</v>
      </c>
    </row>
    <row r="1143" spans="1:6" ht="16.7" customHeight="1">
      <c r="A1143" s="419"/>
      <c r="B1143" s="343" t="s">
        <v>118</v>
      </c>
      <c r="C1143" s="342"/>
      <c r="D1143" s="342" t="s">
        <v>2114</v>
      </c>
      <c r="E1143" s="222" t="s">
        <v>2115</v>
      </c>
      <c r="F1143" s="168"/>
    </row>
    <row r="1144" spans="1:6" ht="24.6" customHeight="1">
      <c r="A1144" s="419" t="s">
        <v>411</v>
      </c>
      <c r="B1144" s="343"/>
      <c r="C1144" s="342"/>
      <c r="D1144" s="342" t="s">
        <v>411</v>
      </c>
      <c r="E1144" s="222" t="s">
        <v>2116</v>
      </c>
      <c r="F1144" s="168"/>
    </row>
    <row r="1145" spans="1:6" ht="16.7" customHeight="1">
      <c r="A1145" s="419"/>
      <c r="B1145" s="418" t="s">
        <v>109</v>
      </c>
      <c r="C1145" s="342"/>
      <c r="D1145" s="342" t="s">
        <v>2117</v>
      </c>
      <c r="E1145" s="222" t="s">
        <v>2118</v>
      </c>
      <c r="F1145" s="168"/>
    </row>
    <row r="1146" spans="1:6" ht="24.6" customHeight="1">
      <c r="A1146" s="419"/>
      <c r="B1146" s="418"/>
      <c r="C1146" s="342"/>
      <c r="D1146" s="342" t="s">
        <v>2117</v>
      </c>
      <c r="E1146" s="222" t="s">
        <v>2119</v>
      </c>
      <c r="F1146" s="168"/>
    </row>
    <row r="1147" spans="1:6" ht="16.7" customHeight="1">
      <c r="A1147" s="419"/>
      <c r="B1147" s="418" t="s">
        <v>115</v>
      </c>
      <c r="C1147" s="342"/>
      <c r="D1147" s="342" t="s">
        <v>2120</v>
      </c>
      <c r="E1147" s="222" t="s">
        <v>2121</v>
      </c>
      <c r="F1147" s="168"/>
    </row>
    <row r="1148" spans="1:6" ht="24.6" customHeight="1">
      <c r="A1148" s="419"/>
      <c r="B1148" s="418"/>
      <c r="C1148" s="342"/>
      <c r="D1148" s="342" t="s">
        <v>2120</v>
      </c>
      <c r="E1148" s="222" t="s">
        <v>1570</v>
      </c>
      <c r="F1148" s="168"/>
    </row>
    <row r="1149" spans="1:6" ht="16.7" customHeight="1">
      <c r="A1149" s="419"/>
      <c r="B1149" s="418" t="s">
        <v>118</v>
      </c>
      <c r="C1149" s="342"/>
      <c r="D1149" s="342" t="s">
        <v>2122</v>
      </c>
      <c r="E1149" s="222" t="s">
        <v>2123</v>
      </c>
      <c r="F1149" s="168"/>
    </row>
    <row r="1150" spans="1:6" ht="24.6" customHeight="1">
      <c r="A1150" s="419"/>
      <c r="B1150" s="418"/>
      <c r="C1150" s="342"/>
      <c r="D1150" s="342" t="s">
        <v>2122</v>
      </c>
      <c r="E1150" s="222" t="s">
        <v>2124</v>
      </c>
      <c r="F1150" s="168"/>
    </row>
    <row r="1151" spans="1:6" ht="16.7" customHeight="1">
      <c r="A1151" s="419"/>
      <c r="B1151" s="418" t="s">
        <v>121</v>
      </c>
      <c r="C1151" s="342"/>
      <c r="D1151" s="342" t="s">
        <v>2125</v>
      </c>
      <c r="E1151" s="222" t="s">
        <v>2126</v>
      </c>
      <c r="F1151" s="168"/>
    </row>
    <row r="1152" spans="1:6" ht="24.6" customHeight="1">
      <c r="A1152" s="419"/>
      <c r="B1152" s="418"/>
      <c r="C1152" s="342"/>
      <c r="D1152" s="342" t="s">
        <v>2125</v>
      </c>
      <c r="E1152" s="222" t="s">
        <v>54</v>
      </c>
      <c r="F1152" s="168">
        <f>F1153+F1173+F1192+F1201+F1214+F1229</f>
        <v>2900</v>
      </c>
    </row>
    <row r="1153" spans="1:6" ht="16.7" customHeight="1">
      <c r="A1153" s="419"/>
      <c r="B1153" s="418" t="s">
        <v>124</v>
      </c>
      <c r="C1153" s="342"/>
      <c r="D1153" s="342" t="s">
        <v>2127</v>
      </c>
      <c r="E1153" s="222" t="s">
        <v>2128</v>
      </c>
      <c r="F1153" s="168">
        <f>SUM(F1154:F1172)</f>
        <v>2177</v>
      </c>
    </row>
    <row r="1154" spans="1:6" ht="24.6" customHeight="1">
      <c r="A1154" s="419"/>
      <c r="B1154" s="418"/>
      <c r="C1154" s="342"/>
      <c r="D1154" s="342" t="s">
        <v>2127</v>
      </c>
      <c r="E1154" s="222" t="s">
        <v>1534</v>
      </c>
      <c r="F1154" s="168">
        <v>470</v>
      </c>
    </row>
    <row r="1155" spans="1:6" ht="16.7" customHeight="1">
      <c r="A1155" s="419"/>
      <c r="B1155" s="418" t="s">
        <v>127</v>
      </c>
      <c r="C1155" s="342"/>
      <c r="D1155" s="342" t="s">
        <v>2129</v>
      </c>
      <c r="E1155" s="222" t="s">
        <v>1536</v>
      </c>
      <c r="F1155" s="168">
        <v>0</v>
      </c>
    </row>
    <row r="1156" spans="1:6" ht="24.6" customHeight="1">
      <c r="A1156" s="419"/>
      <c r="B1156" s="418"/>
      <c r="C1156" s="342"/>
      <c r="D1156" s="342" t="s">
        <v>2129</v>
      </c>
      <c r="E1156" s="222" t="s">
        <v>1538</v>
      </c>
      <c r="F1156" s="168">
        <v>0</v>
      </c>
    </row>
    <row r="1157" spans="1:6" ht="16.7" customHeight="1">
      <c r="A1157" s="419"/>
      <c r="B1157" s="418" t="s">
        <v>130</v>
      </c>
      <c r="C1157" s="342"/>
      <c r="D1157" s="342" t="s">
        <v>2130</v>
      </c>
      <c r="E1157" s="222" t="s">
        <v>2131</v>
      </c>
      <c r="F1157" s="168">
        <v>15</v>
      </c>
    </row>
    <row r="1158" spans="1:6" ht="24.6" customHeight="1">
      <c r="A1158" s="419"/>
      <c r="B1158" s="418"/>
      <c r="C1158" s="342"/>
      <c r="D1158" s="342" t="s">
        <v>2130</v>
      </c>
      <c r="E1158" s="222" t="s">
        <v>2132</v>
      </c>
      <c r="F1158" s="168">
        <v>0</v>
      </c>
    </row>
    <row r="1159" spans="1:6" ht="16.7" customHeight="1">
      <c r="A1159" s="419"/>
      <c r="B1159" s="418" t="s">
        <v>133</v>
      </c>
      <c r="C1159" s="342"/>
      <c r="D1159" s="342" t="s">
        <v>2133</v>
      </c>
      <c r="E1159" s="222" t="s">
        <v>2134</v>
      </c>
      <c r="F1159" s="168">
        <v>0</v>
      </c>
    </row>
    <row r="1160" spans="1:6" ht="24.6" customHeight="1">
      <c r="A1160" s="419"/>
      <c r="B1160" s="418"/>
      <c r="C1160" s="342"/>
      <c r="D1160" s="342" t="s">
        <v>2133</v>
      </c>
      <c r="E1160" s="222" t="s">
        <v>2135</v>
      </c>
      <c r="F1160" s="168">
        <v>0</v>
      </c>
    </row>
    <row r="1161" spans="1:6" ht="16.7" customHeight="1">
      <c r="A1161" s="419"/>
      <c r="B1161" s="418" t="s">
        <v>136</v>
      </c>
      <c r="C1161" s="342"/>
      <c r="D1161" s="342" t="s">
        <v>2136</v>
      </c>
      <c r="E1161" s="222" t="s">
        <v>2137</v>
      </c>
      <c r="F1161" s="168">
        <v>0</v>
      </c>
    </row>
    <row r="1162" spans="1:6" ht="24.6" customHeight="1">
      <c r="A1162" s="419"/>
      <c r="B1162" s="418"/>
      <c r="C1162" s="342"/>
      <c r="D1162" s="342" t="s">
        <v>2136</v>
      </c>
      <c r="E1162" s="222" t="s">
        <v>2138</v>
      </c>
      <c r="F1162" s="168">
        <v>0</v>
      </c>
    </row>
    <row r="1163" spans="1:6" ht="24.6" customHeight="1">
      <c r="A1163" s="419" t="s">
        <v>422</v>
      </c>
      <c r="B1163" s="343"/>
      <c r="C1163" s="342"/>
      <c r="D1163" s="342" t="s">
        <v>422</v>
      </c>
      <c r="E1163" s="222" t="s">
        <v>2139</v>
      </c>
      <c r="F1163" s="168">
        <v>0</v>
      </c>
    </row>
    <row r="1164" spans="1:6" ht="24.6" customHeight="1">
      <c r="A1164" s="419"/>
      <c r="B1164" s="418" t="s">
        <v>109</v>
      </c>
      <c r="C1164" s="342"/>
      <c r="D1164" s="342" t="s">
        <v>2140</v>
      </c>
      <c r="E1164" s="222" t="s">
        <v>2141</v>
      </c>
      <c r="F1164" s="168">
        <v>259</v>
      </c>
    </row>
    <row r="1165" spans="1:6" ht="24.6" customHeight="1">
      <c r="A1165" s="419"/>
      <c r="B1165" s="418"/>
      <c r="C1165" s="342" t="s">
        <v>109</v>
      </c>
      <c r="D1165" s="342" t="s">
        <v>2142</v>
      </c>
      <c r="E1165" s="222" t="s">
        <v>2143</v>
      </c>
      <c r="F1165" s="168">
        <v>0</v>
      </c>
    </row>
    <row r="1166" spans="1:6" ht="24.6" customHeight="1">
      <c r="A1166" s="419"/>
      <c r="B1166" s="418"/>
      <c r="C1166" s="342" t="s">
        <v>115</v>
      </c>
      <c r="D1166" s="342" t="s">
        <v>2144</v>
      </c>
      <c r="E1166" s="222" t="s">
        <v>2145</v>
      </c>
      <c r="F1166" s="168">
        <v>0</v>
      </c>
    </row>
    <row r="1167" spans="1:6" ht="24.6" customHeight="1">
      <c r="A1167" s="419"/>
      <c r="B1167" s="418"/>
      <c r="C1167" s="342" t="s">
        <v>118</v>
      </c>
      <c r="D1167" s="342" t="s">
        <v>2146</v>
      </c>
      <c r="E1167" s="222" t="s">
        <v>2147</v>
      </c>
      <c r="F1167" s="168">
        <v>0</v>
      </c>
    </row>
    <row r="1168" spans="1:6" ht="24.6" customHeight="1">
      <c r="A1168" s="419"/>
      <c r="B1168" s="418"/>
      <c r="C1168" s="342" t="s">
        <v>121</v>
      </c>
      <c r="D1168" s="342" t="s">
        <v>2148</v>
      </c>
      <c r="E1168" s="222" t="s">
        <v>2149</v>
      </c>
      <c r="F1168" s="168">
        <v>0</v>
      </c>
    </row>
    <row r="1169" spans="1:6" ht="24.6" customHeight="1">
      <c r="A1169" s="419"/>
      <c r="B1169" s="418"/>
      <c r="C1169" s="342" t="s">
        <v>124</v>
      </c>
      <c r="D1169" s="342" t="s">
        <v>2150</v>
      </c>
      <c r="E1169" s="222" t="s">
        <v>2151</v>
      </c>
      <c r="F1169" s="168">
        <v>0</v>
      </c>
    </row>
    <row r="1170" spans="1:6" ht="24.6" customHeight="1">
      <c r="A1170" s="419"/>
      <c r="B1170" s="418"/>
      <c r="C1170" s="342" t="s">
        <v>127</v>
      </c>
      <c r="D1170" s="342" t="s">
        <v>2152</v>
      </c>
      <c r="E1170" s="222" t="s">
        <v>2153</v>
      </c>
      <c r="F1170" s="168">
        <v>0</v>
      </c>
    </row>
    <row r="1171" spans="1:6" ht="24.6" customHeight="1">
      <c r="A1171" s="419"/>
      <c r="B1171" s="418"/>
      <c r="C1171" s="342" t="s">
        <v>130</v>
      </c>
      <c r="D1171" s="342" t="s">
        <v>2154</v>
      </c>
      <c r="E1171" s="222" t="s">
        <v>1575</v>
      </c>
      <c r="F1171" s="168">
        <v>700</v>
      </c>
    </row>
    <row r="1172" spans="1:6" ht="24.6" customHeight="1">
      <c r="A1172" s="419"/>
      <c r="B1172" s="418"/>
      <c r="C1172" s="342" t="s">
        <v>133</v>
      </c>
      <c r="D1172" s="342" t="s">
        <v>2155</v>
      </c>
      <c r="E1172" s="222" t="s">
        <v>2156</v>
      </c>
      <c r="F1172" s="168">
        <v>733</v>
      </c>
    </row>
    <row r="1173" spans="1:6" ht="24.6" customHeight="1">
      <c r="A1173" s="419"/>
      <c r="B1173" s="418"/>
      <c r="C1173" s="342" t="s">
        <v>136</v>
      </c>
      <c r="D1173" s="342" t="s">
        <v>2157</v>
      </c>
      <c r="E1173" s="222" t="s">
        <v>2158</v>
      </c>
      <c r="F1173" s="168">
        <f>SUM(F1174:F1191)</f>
        <v>0</v>
      </c>
    </row>
    <row r="1174" spans="1:6" ht="24.6" customHeight="1">
      <c r="A1174" s="419"/>
      <c r="B1174" s="418"/>
      <c r="C1174" s="342" t="s">
        <v>139</v>
      </c>
      <c r="D1174" s="342" t="s">
        <v>2159</v>
      </c>
      <c r="E1174" s="222" t="s">
        <v>1534</v>
      </c>
      <c r="F1174" s="168"/>
    </row>
    <row r="1175" spans="1:6" ht="24.6" customHeight="1">
      <c r="A1175" s="419"/>
      <c r="B1175" s="418"/>
      <c r="C1175" s="342" t="s">
        <v>142</v>
      </c>
      <c r="D1175" s="342" t="s">
        <v>2160</v>
      </c>
      <c r="E1175" s="222" t="s">
        <v>1536</v>
      </c>
      <c r="F1175" s="168"/>
    </row>
    <row r="1176" spans="1:6" ht="24.6" customHeight="1">
      <c r="A1176" s="419"/>
      <c r="B1176" s="418"/>
      <c r="C1176" s="342" t="s">
        <v>303</v>
      </c>
      <c r="D1176" s="342" t="s">
        <v>2161</v>
      </c>
      <c r="E1176" s="222" t="s">
        <v>1538</v>
      </c>
      <c r="F1176" s="168"/>
    </row>
    <row r="1177" spans="1:6" ht="24.6" customHeight="1">
      <c r="A1177" s="419"/>
      <c r="B1177" s="418"/>
      <c r="C1177" s="342" t="s">
        <v>306</v>
      </c>
      <c r="D1177" s="342" t="s">
        <v>2162</v>
      </c>
      <c r="E1177" s="222" t="s">
        <v>2163</v>
      </c>
      <c r="F1177" s="168"/>
    </row>
    <row r="1178" spans="1:6" ht="24.6" customHeight="1">
      <c r="A1178" s="419"/>
      <c r="B1178" s="418"/>
      <c r="C1178" s="342" t="s">
        <v>308</v>
      </c>
      <c r="D1178" s="342" t="s">
        <v>2164</v>
      </c>
      <c r="E1178" s="222" t="s">
        <v>2165</v>
      </c>
      <c r="F1178" s="168"/>
    </row>
    <row r="1179" spans="1:6" ht="24.6" customHeight="1">
      <c r="A1179" s="419"/>
      <c r="B1179" s="418"/>
      <c r="C1179" s="342" t="s">
        <v>378</v>
      </c>
      <c r="D1179" s="342" t="s">
        <v>2166</v>
      </c>
      <c r="E1179" s="222" t="s">
        <v>2167</v>
      </c>
      <c r="F1179" s="168"/>
    </row>
    <row r="1180" spans="1:6" ht="24.6" customHeight="1">
      <c r="A1180" s="419"/>
      <c r="B1180" s="418"/>
      <c r="C1180" s="342" t="s">
        <v>400</v>
      </c>
      <c r="D1180" s="342" t="s">
        <v>2168</v>
      </c>
      <c r="E1180" s="222" t="s">
        <v>2169</v>
      </c>
      <c r="F1180" s="168"/>
    </row>
    <row r="1181" spans="1:6" ht="24.6" customHeight="1">
      <c r="A1181" s="419"/>
      <c r="B1181" s="418"/>
      <c r="C1181" s="342" t="s">
        <v>411</v>
      </c>
      <c r="D1181" s="342" t="s">
        <v>2170</v>
      </c>
      <c r="E1181" s="222" t="s">
        <v>2171</v>
      </c>
      <c r="F1181" s="168"/>
    </row>
    <row r="1182" spans="1:6" ht="24.6" customHeight="1">
      <c r="A1182" s="419"/>
      <c r="B1182" s="418"/>
      <c r="C1182" s="342" t="s">
        <v>422</v>
      </c>
      <c r="D1182" s="342" t="s">
        <v>2172</v>
      </c>
      <c r="E1182" s="222" t="s">
        <v>2173</v>
      </c>
      <c r="F1182" s="168"/>
    </row>
    <row r="1183" spans="1:6" ht="24.6" customHeight="1">
      <c r="A1183" s="419"/>
      <c r="B1183" s="418"/>
      <c r="C1183" s="342" t="s">
        <v>437</v>
      </c>
      <c r="D1183" s="342" t="s">
        <v>2174</v>
      </c>
      <c r="E1183" s="222" t="s">
        <v>2175</v>
      </c>
      <c r="F1183" s="168"/>
    </row>
    <row r="1184" spans="1:6" ht="24.6" customHeight="1">
      <c r="A1184" s="419"/>
      <c r="B1184" s="418" t="s">
        <v>115</v>
      </c>
      <c r="C1184" s="342"/>
      <c r="D1184" s="342" t="s">
        <v>2176</v>
      </c>
      <c r="E1184" s="222" t="s">
        <v>2177</v>
      </c>
      <c r="F1184" s="168"/>
    </row>
    <row r="1185" spans="1:6" ht="24.6" customHeight="1">
      <c r="A1185" s="419"/>
      <c r="B1185" s="418"/>
      <c r="C1185" s="342" t="s">
        <v>109</v>
      </c>
      <c r="D1185" s="342" t="s">
        <v>2178</v>
      </c>
      <c r="E1185" s="222" t="s">
        <v>2179</v>
      </c>
      <c r="F1185" s="168"/>
    </row>
    <row r="1186" spans="1:6" ht="24.6" customHeight="1">
      <c r="A1186" s="419"/>
      <c r="B1186" s="418"/>
      <c r="C1186" s="342" t="s">
        <v>115</v>
      </c>
      <c r="D1186" s="342" t="s">
        <v>2180</v>
      </c>
      <c r="E1186" s="222" t="s">
        <v>2181</v>
      </c>
      <c r="F1186" s="168"/>
    </row>
    <row r="1187" spans="1:6" ht="24.6" customHeight="1">
      <c r="A1187" s="419"/>
      <c r="B1187" s="418"/>
      <c r="C1187" s="342" t="s">
        <v>118</v>
      </c>
      <c r="D1187" s="342" t="s">
        <v>2182</v>
      </c>
      <c r="E1187" s="222" t="s">
        <v>2183</v>
      </c>
      <c r="F1187" s="168"/>
    </row>
    <row r="1188" spans="1:6" ht="24.6" customHeight="1">
      <c r="A1188" s="419"/>
      <c r="B1188" s="418"/>
      <c r="C1188" s="342" t="s">
        <v>121</v>
      </c>
      <c r="D1188" s="342" t="s">
        <v>2184</v>
      </c>
      <c r="E1188" s="222" t="s">
        <v>2185</v>
      </c>
      <c r="F1188" s="168"/>
    </row>
    <row r="1189" spans="1:6" ht="24.6" customHeight="1">
      <c r="A1189" s="419"/>
      <c r="B1189" s="418"/>
      <c r="C1189" s="342" t="s">
        <v>124</v>
      </c>
      <c r="D1189" s="342" t="s">
        <v>2186</v>
      </c>
      <c r="E1189" s="222" t="s">
        <v>2187</v>
      </c>
      <c r="F1189" s="168"/>
    </row>
    <row r="1190" spans="1:6" ht="24.6" customHeight="1">
      <c r="A1190" s="419"/>
      <c r="B1190" s="418"/>
      <c r="C1190" s="342" t="s">
        <v>127</v>
      </c>
      <c r="D1190" s="342" t="s">
        <v>2188</v>
      </c>
      <c r="E1190" s="222" t="s">
        <v>1575</v>
      </c>
      <c r="F1190" s="168"/>
    </row>
    <row r="1191" spans="1:6" ht="24.6" customHeight="1">
      <c r="A1191" s="419"/>
      <c r="B1191" s="418"/>
      <c r="C1191" s="342" t="s">
        <v>130</v>
      </c>
      <c r="D1191" s="342" t="s">
        <v>2189</v>
      </c>
      <c r="E1191" s="222" t="s">
        <v>2190</v>
      </c>
      <c r="F1191" s="168"/>
    </row>
    <row r="1192" spans="1:6" ht="24.6" customHeight="1">
      <c r="A1192" s="419"/>
      <c r="B1192" s="418"/>
      <c r="C1192" s="342" t="s">
        <v>133</v>
      </c>
      <c r="D1192" s="342" t="s">
        <v>2191</v>
      </c>
      <c r="E1192" s="222" t="s">
        <v>2192</v>
      </c>
      <c r="F1192" s="168">
        <f>SUM(F1193:F1200)</f>
        <v>0</v>
      </c>
    </row>
    <row r="1193" spans="1:6" ht="24.6" customHeight="1">
      <c r="A1193" s="419"/>
      <c r="B1193" s="418"/>
      <c r="C1193" s="342" t="s">
        <v>136</v>
      </c>
      <c r="D1193" s="342" t="s">
        <v>2193</v>
      </c>
      <c r="E1193" s="222" t="s">
        <v>1534</v>
      </c>
      <c r="F1193" s="168"/>
    </row>
    <row r="1194" spans="1:6" ht="24.6" customHeight="1">
      <c r="A1194" s="419"/>
      <c r="B1194" s="418"/>
      <c r="C1194" s="342" t="s">
        <v>139</v>
      </c>
      <c r="D1194" s="342" t="s">
        <v>2194</v>
      </c>
      <c r="E1194" s="222" t="s">
        <v>1536</v>
      </c>
      <c r="F1194" s="168"/>
    </row>
    <row r="1195" spans="1:6" ht="24.6" customHeight="1">
      <c r="A1195" s="419"/>
      <c r="B1195" s="418"/>
      <c r="C1195" s="342" t="s">
        <v>142</v>
      </c>
      <c r="D1195" s="342" t="s">
        <v>2195</v>
      </c>
      <c r="E1195" s="222" t="s">
        <v>1538</v>
      </c>
      <c r="F1195" s="168"/>
    </row>
    <row r="1196" spans="1:6" ht="24.6" customHeight="1">
      <c r="A1196" s="419"/>
      <c r="B1196" s="418"/>
      <c r="C1196" s="342" t="s">
        <v>303</v>
      </c>
      <c r="D1196" s="342" t="s">
        <v>2196</v>
      </c>
      <c r="E1196" s="222" t="s">
        <v>2197</v>
      </c>
      <c r="F1196" s="168"/>
    </row>
    <row r="1197" spans="1:6" ht="24.6" customHeight="1">
      <c r="A1197" s="419"/>
      <c r="B1197" s="418"/>
      <c r="C1197" s="342" t="s">
        <v>306</v>
      </c>
      <c r="D1197" s="342" t="s">
        <v>2198</v>
      </c>
      <c r="E1197" s="222" t="s">
        <v>2199</v>
      </c>
      <c r="F1197" s="168"/>
    </row>
    <row r="1198" spans="1:6" ht="24.6" customHeight="1">
      <c r="A1198" s="419"/>
      <c r="B1198" s="418"/>
      <c r="C1198" s="342" t="s">
        <v>308</v>
      </c>
      <c r="D1198" s="342" t="s">
        <v>2200</v>
      </c>
      <c r="E1198" s="222" t="s">
        <v>2201</v>
      </c>
      <c r="F1198" s="168"/>
    </row>
    <row r="1199" spans="1:6" ht="24.6" customHeight="1">
      <c r="A1199" s="419"/>
      <c r="B1199" s="418"/>
      <c r="C1199" s="342" t="s">
        <v>378</v>
      </c>
      <c r="D1199" s="342" t="s">
        <v>2202</v>
      </c>
      <c r="E1199" s="222" t="s">
        <v>1575</v>
      </c>
      <c r="F1199" s="168"/>
    </row>
    <row r="1200" spans="1:6" ht="24.6" customHeight="1">
      <c r="A1200" s="419"/>
      <c r="B1200" s="418"/>
      <c r="C1200" s="342" t="s">
        <v>400</v>
      </c>
      <c r="D1200" s="342" t="s">
        <v>2203</v>
      </c>
      <c r="E1200" s="222" t="s">
        <v>2204</v>
      </c>
      <c r="F1200" s="168"/>
    </row>
    <row r="1201" spans="1:6" ht="24.6" customHeight="1">
      <c r="A1201" s="419"/>
      <c r="B1201" s="418"/>
      <c r="C1201" s="342" t="s">
        <v>411</v>
      </c>
      <c r="D1201" s="342" t="s">
        <v>2205</v>
      </c>
      <c r="E1201" s="222" t="s">
        <v>2206</v>
      </c>
      <c r="F1201" s="168">
        <f>SUM(F1202:F1213)</f>
        <v>1</v>
      </c>
    </row>
    <row r="1202" spans="1:6" ht="24.6" customHeight="1">
      <c r="A1202" s="419"/>
      <c r="B1202" s="418"/>
      <c r="C1202" s="342" t="s">
        <v>422</v>
      </c>
      <c r="D1202" s="342" t="s">
        <v>2207</v>
      </c>
      <c r="E1202" s="222" t="s">
        <v>1534</v>
      </c>
      <c r="F1202" s="168"/>
    </row>
    <row r="1203" spans="1:6" ht="24.6" customHeight="1">
      <c r="A1203" s="419"/>
      <c r="B1203" s="418"/>
      <c r="C1203" s="342" t="s">
        <v>437</v>
      </c>
      <c r="D1203" s="342" t="s">
        <v>2208</v>
      </c>
      <c r="E1203" s="222" t="s">
        <v>1536</v>
      </c>
      <c r="F1203" s="168"/>
    </row>
    <row r="1204" spans="1:6" ht="24.6" customHeight="1">
      <c r="A1204" s="419"/>
      <c r="B1204" s="418" t="s">
        <v>118</v>
      </c>
      <c r="C1204" s="342"/>
      <c r="D1204" s="342" t="s">
        <v>2209</v>
      </c>
      <c r="E1204" s="222" t="s">
        <v>1538</v>
      </c>
      <c r="F1204" s="168"/>
    </row>
    <row r="1205" spans="1:6" ht="24.6" customHeight="1">
      <c r="A1205" s="419"/>
      <c r="B1205" s="418"/>
      <c r="C1205" s="342" t="s">
        <v>109</v>
      </c>
      <c r="D1205" s="342" t="s">
        <v>2210</v>
      </c>
      <c r="E1205" s="222" t="s">
        <v>2211</v>
      </c>
      <c r="F1205" s="168">
        <v>1</v>
      </c>
    </row>
    <row r="1206" spans="1:6" ht="24.6" customHeight="1">
      <c r="A1206" s="419"/>
      <c r="B1206" s="418"/>
      <c r="C1206" s="342" t="s">
        <v>115</v>
      </c>
      <c r="D1206" s="342" t="s">
        <v>2212</v>
      </c>
      <c r="E1206" s="222" t="s">
        <v>2213</v>
      </c>
      <c r="F1206" s="168"/>
    </row>
    <row r="1207" spans="1:6" ht="24.6" customHeight="1">
      <c r="A1207" s="419"/>
      <c r="B1207" s="418"/>
      <c r="C1207" s="342" t="s">
        <v>118</v>
      </c>
      <c r="D1207" s="342" t="s">
        <v>2214</v>
      </c>
      <c r="E1207" s="222" t="s">
        <v>2215</v>
      </c>
      <c r="F1207" s="168"/>
    </row>
    <row r="1208" spans="1:6" ht="24.6" customHeight="1">
      <c r="A1208" s="419"/>
      <c r="B1208" s="418"/>
      <c r="C1208" s="342" t="s">
        <v>121</v>
      </c>
      <c r="D1208" s="342" t="s">
        <v>2216</v>
      </c>
      <c r="E1208" s="222" t="s">
        <v>2217</v>
      </c>
      <c r="F1208" s="168"/>
    </row>
    <row r="1209" spans="1:6" ht="24.6" customHeight="1">
      <c r="A1209" s="419"/>
      <c r="B1209" s="418"/>
      <c r="C1209" s="342" t="s">
        <v>124</v>
      </c>
      <c r="D1209" s="342" t="s">
        <v>2218</v>
      </c>
      <c r="E1209" s="222" t="s">
        <v>2219</v>
      </c>
      <c r="F1209" s="168"/>
    </row>
    <row r="1210" spans="1:6" ht="24.6" customHeight="1">
      <c r="A1210" s="419"/>
      <c r="B1210" s="418"/>
      <c r="C1210" s="342" t="s">
        <v>127</v>
      </c>
      <c r="D1210" s="342" t="s">
        <v>2220</v>
      </c>
      <c r="E1210" s="222" t="s">
        <v>2221</v>
      </c>
      <c r="F1210" s="168"/>
    </row>
    <row r="1211" spans="1:6" ht="24.6" customHeight="1">
      <c r="A1211" s="419"/>
      <c r="B1211" s="418"/>
      <c r="C1211" s="342" t="s">
        <v>130</v>
      </c>
      <c r="D1211" s="342" t="s">
        <v>2222</v>
      </c>
      <c r="E1211" s="222" t="s">
        <v>2223</v>
      </c>
      <c r="F1211" s="168"/>
    </row>
    <row r="1212" spans="1:6" ht="24.6" customHeight="1">
      <c r="A1212" s="419"/>
      <c r="B1212" s="418"/>
      <c r="C1212" s="342" t="s">
        <v>133</v>
      </c>
      <c r="D1212" s="342" t="s">
        <v>2224</v>
      </c>
      <c r="E1212" s="222" t="s">
        <v>2225</v>
      </c>
      <c r="F1212" s="168"/>
    </row>
    <row r="1213" spans="1:6" ht="24.6" customHeight="1">
      <c r="A1213" s="419"/>
      <c r="B1213" s="418" t="s">
        <v>121</v>
      </c>
      <c r="C1213" s="342"/>
      <c r="D1213" s="342" t="s">
        <v>2226</v>
      </c>
      <c r="E1213" s="222" t="s">
        <v>2227</v>
      </c>
      <c r="F1213" s="168"/>
    </row>
    <row r="1214" spans="1:6" ht="24.6" customHeight="1">
      <c r="A1214" s="419"/>
      <c r="B1214" s="418"/>
      <c r="C1214" s="342" t="s">
        <v>109</v>
      </c>
      <c r="D1214" s="342" t="s">
        <v>2228</v>
      </c>
      <c r="E1214" s="222" t="s">
        <v>2229</v>
      </c>
      <c r="F1214" s="168">
        <f>SUM(F1215:F1228)</f>
        <v>90</v>
      </c>
    </row>
    <row r="1215" spans="1:6" ht="24.6" customHeight="1">
      <c r="A1215" s="419"/>
      <c r="B1215" s="418"/>
      <c r="C1215" s="342" t="s">
        <v>115</v>
      </c>
      <c r="D1215" s="342" t="s">
        <v>2230</v>
      </c>
      <c r="E1215" s="222" t="s">
        <v>1534</v>
      </c>
      <c r="F1215" s="168"/>
    </row>
    <row r="1216" spans="1:6" ht="24.6" customHeight="1">
      <c r="A1216" s="419"/>
      <c r="B1216" s="418"/>
      <c r="C1216" s="342" t="s">
        <v>118</v>
      </c>
      <c r="D1216" s="342" t="s">
        <v>2231</v>
      </c>
      <c r="E1216" s="222" t="s">
        <v>1536</v>
      </c>
      <c r="F1216" s="168"/>
    </row>
    <row r="1217" spans="1:6" ht="24.6" customHeight="1">
      <c r="A1217" s="419"/>
      <c r="B1217" s="418"/>
      <c r="C1217" s="342" t="s">
        <v>121</v>
      </c>
      <c r="D1217" s="342" t="s">
        <v>2232</v>
      </c>
      <c r="E1217" s="222" t="s">
        <v>1538</v>
      </c>
      <c r="F1217" s="168"/>
    </row>
    <row r="1218" spans="1:6" ht="24.6" customHeight="1">
      <c r="A1218" s="419"/>
      <c r="B1218" s="418"/>
      <c r="C1218" s="342" t="s">
        <v>124</v>
      </c>
      <c r="D1218" s="342" t="s">
        <v>2233</v>
      </c>
      <c r="E1218" s="222" t="s">
        <v>2234</v>
      </c>
      <c r="F1218" s="168"/>
    </row>
    <row r="1219" spans="1:6" ht="24.6" customHeight="1">
      <c r="A1219" s="419"/>
      <c r="B1219" s="418"/>
      <c r="C1219" s="342" t="s">
        <v>127</v>
      </c>
      <c r="D1219" s="342" t="s">
        <v>2235</v>
      </c>
      <c r="E1219" s="222" t="s">
        <v>2236</v>
      </c>
      <c r="F1219" s="168"/>
    </row>
    <row r="1220" spans="1:6" ht="24.6" customHeight="1">
      <c r="A1220" s="419"/>
      <c r="B1220" s="418"/>
      <c r="C1220" s="342" t="s">
        <v>130</v>
      </c>
      <c r="D1220" s="342" t="s">
        <v>2237</v>
      </c>
      <c r="E1220" s="222" t="s">
        <v>2238</v>
      </c>
      <c r="F1220" s="168"/>
    </row>
    <row r="1221" spans="1:6" ht="24.6" customHeight="1">
      <c r="A1221" s="419"/>
      <c r="B1221" s="418"/>
      <c r="C1221" s="342" t="s">
        <v>133</v>
      </c>
      <c r="D1221" s="342" t="s">
        <v>2239</v>
      </c>
      <c r="E1221" s="222" t="s">
        <v>2240</v>
      </c>
      <c r="F1221" s="168"/>
    </row>
    <row r="1222" spans="1:6" ht="24.6" customHeight="1">
      <c r="A1222" s="419"/>
      <c r="B1222" s="418"/>
      <c r="C1222" s="342" t="s">
        <v>136</v>
      </c>
      <c r="D1222" s="342" t="s">
        <v>2241</v>
      </c>
      <c r="E1222" s="222" t="s">
        <v>2242</v>
      </c>
      <c r="F1222" s="168"/>
    </row>
    <row r="1223" spans="1:6" ht="24.6" customHeight="1">
      <c r="A1223" s="419"/>
      <c r="B1223" s="418"/>
      <c r="C1223" s="342" t="s">
        <v>139</v>
      </c>
      <c r="D1223" s="342" t="s">
        <v>2243</v>
      </c>
      <c r="E1223" s="222" t="s">
        <v>2244</v>
      </c>
      <c r="F1223" s="168"/>
    </row>
    <row r="1224" spans="1:6" ht="24.6" customHeight="1">
      <c r="A1224" s="419"/>
      <c r="B1224" s="418"/>
      <c r="C1224" s="342" t="s">
        <v>142</v>
      </c>
      <c r="D1224" s="342" t="s">
        <v>2245</v>
      </c>
      <c r="E1224" s="222" t="s">
        <v>2246</v>
      </c>
      <c r="F1224" s="168"/>
    </row>
    <row r="1225" spans="1:6" ht="24.6" customHeight="1">
      <c r="A1225" s="419"/>
      <c r="B1225" s="418"/>
      <c r="C1225" s="342" t="s">
        <v>303</v>
      </c>
      <c r="D1225" s="342" t="s">
        <v>2247</v>
      </c>
      <c r="E1225" s="222" t="s">
        <v>2248</v>
      </c>
      <c r="F1225" s="168"/>
    </row>
    <row r="1226" spans="1:6" ht="24.6" customHeight="1">
      <c r="A1226" s="419"/>
      <c r="B1226" s="418" t="s">
        <v>124</v>
      </c>
      <c r="C1226" s="342"/>
      <c r="D1226" s="342" t="s">
        <v>2249</v>
      </c>
      <c r="E1226" s="222" t="s">
        <v>2250</v>
      </c>
      <c r="F1226" s="168"/>
    </row>
    <row r="1227" spans="1:6" ht="24.6" customHeight="1">
      <c r="A1227" s="419"/>
      <c r="B1227" s="418"/>
      <c r="C1227" s="342" t="s">
        <v>109</v>
      </c>
      <c r="D1227" s="342" t="s">
        <v>2251</v>
      </c>
      <c r="E1227" s="222" t="s">
        <v>2252</v>
      </c>
      <c r="F1227" s="168"/>
    </row>
    <row r="1228" spans="1:6" ht="24.6" customHeight="1">
      <c r="A1228" s="419"/>
      <c r="B1228" s="418"/>
      <c r="C1228" s="342" t="s">
        <v>115</v>
      </c>
      <c r="D1228" s="342" t="s">
        <v>2253</v>
      </c>
      <c r="E1228" s="222" t="s">
        <v>2254</v>
      </c>
      <c r="F1228" s="168">
        <v>90</v>
      </c>
    </row>
    <row r="1229" spans="1:6" ht="24.6" customHeight="1">
      <c r="A1229" s="419"/>
      <c r="B1229" s="418"/>
      <c r="C1229" s="342" t="s">
        <v>118</v>
      </c>
      <c r="D1229" s="342" t="s">
        <v>2255</v>
      </c>
      <c r="E1229" s="222" t="s">
        <v>2256</v>
      </c>
      <c r="F1229" s="168">
        <v>632</v>
      </c>
    </row>
    <row r="1230" spans="1:6" ht="24.6" customHeight="1">
      <c r="A1230" s="419"/>
      <c r="B1230" s="418"/>
      <c r="C1230" s="342" t="s">
        <v>121</v>
      </c>
      <c r="D1230" s="342" t="s">
        <v>2257</v>
      </c>
      <c r="E1230" s="222" t="s">
        <v>55</v>
      </c>
      <c r="F1230" s="168">
        <f>F1231+F1240+F1244</f>
        <v>11799</v>
      </c>
    </row>
    <row r="1231" spans="1:6" ht="24.6" customHeight="1">
      <c r="A1231" s="419"/>
      <c r="B1231" s="418"/>
      <c r="C1231" s="342" t="s">
        <v>124</v>
      </c>
      <c r="D1231" s="342" t="s">
        <v>2258</v>
      </c>
      <c r="E1231" s="222" t="s">
        <v>2259</v>
      </c>
      <c r="F1231" s="168">
        <f>SUM(F1232:F1239)</f>
        <v>3765</v>
      </c>
    </row>
    <row r="1232" spans="1:6" ht="24.6" customHeight="1">
      <c r="A1232" s="419"/>
      <c r="B1232" s="418"/>
      <c r="C1232" s="342" t="s">
        <v>127</v>
      </c>
      <c r="D1232" s="342" t="s">
        <v>2260</v>
      </c>
      <c r="E1232" s="222" t="s">
        <v>2261</v>
      </c>
      <c r="F1232" s="168"/>
    </row>
    <row r="1233" spans="1:6" ht="24.6" customHeight="1">
      <c r="A1233" s="419"/>
      <c r="B1233" s="418"/>
      <c r="C1233" s="342" t="s">
        <v>130</v>
      </c>
      <c r="D1233" s="342" t="s">
        <v>2262</v>
      </c>
      <c r="E1233" s="222" t="s">
        <v>2263</v>
      </c>
      <c r="F1233" s="168"/>
    </row>
    <row r="1234" spans="1:6" ht="24.6" customHeight="1">
      <c r="A1234" s="419"/>
      <c r="B1234" s="418"/>
      <c r="C1234" s="342" t="s">
        <v>133</v>
      </c>
      <c r="D1234" s="342" t="s">
        <v>2264</v>
      </c>
      <c r="E1234" s="222" t="s">
        <v>2265</v>
      </c>
      <c r="F1234" s="168">
        <v>3360</v>
      </c>
    </row>
    <row r="1235" spans="1:6" ht="24.6" customHeight="1">
      <c r="A1235" s="419"/>
      <c r="B1235" s="418"/>
      <c r="C1235" s="342" t="s">
        <v>136</v>
      </c>
      <c r="D1235" s="342" t="s">
        <v>2266</v>
      </c>
      <c r="E1235" s="222" t="s">
        <v>2267</v>
      </c>
      <c r="F1235" s="168"/>
    </row>
    <row r="1236" spans="1:6" ht="24.6" customHeight="1">
      <c r="A1236" s="419"/>
      <c r="B1236" s="418"/>
      <c r="C1236" s="342" t="s">
        <v>139</v>
      </c>
      <c r="D1236" s="342" t="s">
        <v>2268</v>
      </c>
      <c r="E1236" s="222" t="s">
        <v>2269</v>
      </c>
      <c r="F1236" s="168"/>
    </row>
    <row r="1237" spans="1:6" ht="24.6" customHeight="1">
      <c r="A1237" s="419"/>
      <c r="B1237" s="418"/>
      <c r="C1237" s="342" t="s">
        <v>142</v>
      </c>
      <c r="D1237" s="342" t="s">
        <v>2270</v>
      </c>
      <c r="E1237" s="222" t="s">
        <v>2271</v>
      </c>
      <c r="F1237" s="168"/>
    </row>
    <row r="1238" spans="1:6" ht="24.6" customHeight="1">
      <c r="A1238" s="419"/>
      <c r="B1238" s="418"/>
      <c r="C1238" s="342" t="s">
        <v>303</v>
      </c>
      <c r="D1238" s="342" t="s">
        <v>2272</v>
      </c>
      <c r="E1238" s="222" t="s">
        <v>2273</v>
      </c>
      <c r="F1238" s="168"/>
    </row>
    <row r="1239" spans="1:6" ht="24.6" customHeight="1">
      <c r="A1239" s="419"/>
      <c r="B1239" s="418"/>
      <c r="C1239" s="342" t="s">
        <v>306</v>
      </c>
      <c r="D1239" s="342" t="s">
        <v>2274</v>
      </c>
      <c r="E1239" s="222" t="s">
        <v>2275</v>
      </c>
      <c r="F1239" s="168">
        <v>405</v>
      </c>
    </row>
    <row r="1240" spans="1:6" ht="24.6" customHeight="1">
      <c r="A1240" s="419"/>
      <c r="B1240" s="418"/>
      <c r="C1240" s="342" t="s">
        <v>308</v>
      </c>
      <c r="D1240" s="342" t="s">
        <v>2276</v>
      </c>
      <c r="E1240" s="222" t="s">
        <v>2277</v>
      </c>
      <c r="F1240" s="168">
        <f>SUM(F1241:F1243)</f>
        <v>8034</v>
      </c>
    </row>
    <row r="1241" spans="1:6" ht="16.7" customHeight="1">
      <c r="A1241" s="419"/>
      <c r="B1241" s="343" t="s">
        <v>127</v>
      </c>
      <c r="C1241" s="342"/>
      <c r="D1241" s="342" t="s">
        <v>2278</v>
      </c>
      <c r="E1241" s="222" t="s">
        <v>2279</v>
      </c>
      <c r="F1241" s="168">
        <v>8034</v>
      </c>
    </row>
    <row r="1242" spans="1:6" ht="24.6" customHeight="1">
      <c r="A1242" s="419" t="s">
        <v>437</v>
      </c>
      <c r="B1242" s="343"/>
      <c r="C1242" s="342"/>
      <c r="D1242" s="342" t="s">
        <v>437</v>
      </c>
      <c r="E1242" s="222" t="s">
        <v>2280</v>
      </c>
      <c r="F1242" s="168"/>
    </row>
    <row r="1243" spans="1:6" ht="24.6" customHeight="1">
      <c r="A1243" s="419"/>
      <c r="B1243" s="418" t="s">
        <v>109</v>
      </c>
      <c r="C1243" s="342"/>
      <c r="D1243" s="342" t="s">
        <v>2281</v>
      </c>
      <c r="E1243" s="222" t="s">
        <v>2282</v>
      </c>
      <c r="F1243" s="168"/>
    </row>
    <row r="1244" spans="1:6" ht="24.6" customHeight="1">
      <c r="A1244" s="419"/>
      <c r="B1244" s="418"/>
      <c r="C1244" s="342" t="s">
        <v>109</v>
      </c>
      <c r="D1244" s="342" t="s">
        <v>2283</v>
      </c>
      <c r="E1244" s="222" t="s">
        <v>2284</v>
      </c>
      <c r="F1244" s="168">
        <f>SUM(F1245:F1247)</f>
        <v>0</v>
      </c>
    </row>
    <row r="1245" spans="1:6" ht="24.6" customHeight="1">
      <c r="A1245" s="419"/>
      <c r="B1245" s="418"/>
      <c r="C1245" s="342" t="s">
        <v>115</v>
      </c>
      <c r="D1245" s="342" t="s">
        <v>2285</v>
      </c>
      <c r="E1245" s="222" t="s">
        <v>2286</v>
      </c>
      <c r="F1245" s="168"/>
    </row>
    <row r="1246" spans="1:6" ht="24.6" customHeight="1">
      <c r="A1246" s="419"/>
      <c r="B1246" s="418"/>
      <c r="C1246" s="342" t="s">
        <v>118</v>
      </c>
      <c r="D1246" s="342" t="s">
        <v>2287</v>
      </c>
      <c r="E1246" s="222" t="s">
        <v>2288</v>
      </c>
      <c r="F1246" s="168"/>
    </row>
    <row r="1247" spans="1:6" ht="24.6" customHeight="1">
      <c r="A1247" s="419"/>
      <c r="B1247" s="418"/>
      <c r="C1247" s="342" t="s">
        <v>121</v>
      </c>
      <c r="D1247" s="342" t="s">
        <v>2289</v>
      </c>
      <c r="E1247" s="222" t="s">
        <v>2290</v>
      </c>
      <c r="F1247" s="168"/>
    </row>
    <row r="1248" spans="1:6" ht="24.6" customHeight="1">
      <c r="A1248" s="419"/>
      <c r="B1248" s="418"/>
      <c r="C1248" s="342" t="s">
        <v>124</v>
      </c>
      <c r="D1248" s="342" t="s">
        <v>2291</v>
      </c>
      <c r="E1248" s="222" t="s">
        <v>56</v>
      </c>
      <c r="F1248" s="168">
        <f>F1249+F1264+F1278+F1283+F1289</f>
        <v>585</v>
      </c>
    </row>
    <row r="1249" spans="1:6" ht="24.6" customHeight="1">
      <c r="A1249" s="419"/>
      <c r="B1249" s="418"/>
      <c r="C1249" s="342" t="s">
        <v>127</v>
      </c>
      <c r="D1249" s="342" t="s">
        <v>2292</v>
      </c>
      <c r="E1249" s="222" t="s">
        <v>2293</v>
      </c>
      <c r="F1249" s="168">
        <f>SUM(F1250:F1263)</f>
        <v>246</v>
      </c>
    </row>
    <row r="1250" spans="1:6" ht="24.6" customHeight="1">
      <c r="A1250" s="419"/>
      <c r="B1250" s="418"/>
      <c r="C1250" s="342" t="s">
        <v>130</v>
      </c>
      <c r="D1250" s="342" t="s">
        <v>2294</v>
      </c>
      <c r="E1250" s="222" t="s">
        <v>1534</v>
      </c>
      <c r="F1250" s="168">
        <v>117</v>
      </c>
    </row>
    <row r="1251" spans="1:6" ht="24.6" customHeight="1">
      <c r="A1251" s="419"/>
      <c r="B1251" s="418"/>
      <c r="C1251" s="342" t="s">
        <v>133</v>
      </c>
      <c r="D1251" s="342" t="s">
        <v>2295</v>
      </c>
      <c r="E1251" s="222" t="s">
        <v>1536</v>
      </c>
      <c r="F1251" s="168">
        <v>51</v>
      </c>
    </row>
    <row r="1252" spans="1:6" ht="24.6" customHeight="1">
      <c r="A1252" s="419"/>
      <c r="B1252" s="418" t="s">
        <v>115</v>
      </c>
      <c r="C1252" s="342"/>
      <c r="D1252" s="342" t="s">
        <v>2296</v>
      </c>
      <c r="E1252" s="222" t="s">
        <v>1538</v>
      </c>
      <c r="F1252" s="168">
        <v>0</v>
      </c>
    </row>
    <row r="1253" spans="1:6" ht="24.6" customHeight="1">
      <c r="A1253" s="419"/>
      <c r="B1253" s="418"/>
      <c r="C1253" s="342" t="s">
        <v>109</v>
      </c>
      <c r="D1253" s="342" t="s">
        <v>2297</v>
      </c>
      <c r="E1253" s="222" t="s">
        <v>2298</v>
      </c>
      <c r="F1253" s="168">
        <v>0</v>
      </c>
    </row>
    <row r="1254" spans="1:6" ht="24.6" customHeight="1">
      <c r="A1254" s="419"/>
      <c r="B1254" s="418"/>
      <c r="C1254" s="342" t="s">
        <v>115</v>
      </c>
      <c r="D1254" s="342" t="s">
        <v>2299</v>
      </c>
      <c r="E1254" s="222" t="s">
        <v>2300</v>
      </c>
      <c r="F1254" s="168">
        <v>0</v>
      </c>
    </row>
    <row r="1255" spans="1:6" ht="24.6" customHeight="1">
      <c r="A1255" s="419"/>
      <c r="B1255" s="418"/>
      <c r="C1255" s="342" t="s">
        <v>118</v>
      </c>
      <c r="D1255" s="342" t="s">
        <v>2301</v>
      </c>
      <c r="E1255" s="222" t="s">
        <v>2302</v>
      </c>
      <c r="F1255" s="168">
        <v>0</v>
      </c>
    </row>
    <row r="1256" spans="1:6" ht="24.6" customHeight="1">
      <c r="A1256" s="419"/>
      <c r="B1256" s="418" t="s">
        <v>118</v>
      </c>
      <c r="C1256" s="342"/>
      <c r="D1256" s="342" t="s">
        <v>2303</v>
      </c>
      <c r="E1256" s="222" t="s">
        <v>2304</v>
      </c>
      <c r="F1256" s="168">
        <v>0</v>
      </c>
    </row>
    <row r="1257" spans="1:6" ht="24.6" customHeight="1">
      <c r="A1257" s="419"/>
      <c r="B1257" s="418"/>
      <c r="C1257" s="342" t="s">
        <v>109</v>
      </c>
      <c r="D1257" s="342" t="s">
        <v>2305</v>
      </c>
      <c r="E1257" s="222" t="s">
        <v>2306</v>
      </c>
      <c r="F1257" s="168">
        <v>0</v>
      </c>
    </row>
    <row r="1258" spans="1:6" ht="24.6" customHeight="1">
      <c r="A1258" s="419"/>
      <c r="B1258" s="418"/>
      <c r="C1258" s="342" t="s">
        <v>115</v>
      </c>
      <c r="D1258" s="342" t="s">
        <v>2307</v>
      </c>
      <c r="E1258" s="222" t="s">
        <v>2308</v>
      </c>
      <c r="F1258" s="168">
        <v>0</v>
      </c>
    </row>
    <row r="1259" spans="1:6" ht="24.6" customHeight="1">
      <c r="A1259" s="419"/>
      <c r="B1259" s="418"/>
      <c r="C1259" s="342" t="s">
        <v>118</v>
      </c>
      <c r="D1259" s="342" t="s">
        <v>2309</v>
      </c>
      <c r="E1259" s="222" t="s">
        <v>2310</v>
      </c>
      <c r="F1259" s="168">
        <v>0</v>
      </c>
    </row>
    <row r="1260" spans="1:6" ht="24.6" customHeight="1">
      <c r="A1260" s="419" t="s">
        <v>447</v>
      </c>
      <c r="B1260" s="343"/>
      <c r="C1260" s="342"/>
      <c r="D1260" s="342" t="s">
        <v>447</v>
      </c>
      <c r="E1260" s="222" t="s">
        <v>2311</v>
      </c>
      <c r="F1260" s="168">
        <v>0</v>
      </c>
    </row>
    <row r="1261" spans="1:6" ht="24.6" customHeight="1">
      <c r="A1261" s="419"/>
      <c r="B1261" s="418" t="s">
        <v>109</v>
      </c>
      <c r="C1261" s="342"/>
      <c r="D1261" s="342" t="s">
        <v>2312</v>
      </c>
      <c r="E1261" s="222" t="s">
        <v>2313</v>
      </c>
      <c r="F1261" s="168">
        <v>0</v>
      </c>
    </row>
    <row r="1262" spans="1:6" ht="24.6" customHeight="1">
      <c r="A1262" s="419"/>
      <c r="B1262" s="418"/>
      <c r="C1262" s="342" t="s">
        <v>109</v>
      </c>
      <c r="D1262" s="342" t="s">
        <v>2314</v>
      </c>
      <c r="E1262" s="222" t="s">
        <v>1575</v>
      </c>
      <c r="F1262" s="168">
        <v>78</v>
      </c>
    </row>
    <row r="1263" spans="1:6" ht="24.6" customHeight="1">
      <c r="A1263" s="419"/>
      <c r="B1263" s="418"/>
      <c r="C1263" s="342" t="s">
        <v>115</v>
      </c>
      <c r="D1263" s="342" t="s">
        <v>2315</v>
      </c>
      <c r="E1263" s="222" t="s">
        <v>2316</v>
      </c>
      <c r="F1263" s="168">
        <v>0</v>
      </c>
    </row>
    <row r="1264" spans="1:6" ht="24.6" customHeight="1">
      <c r="A1264" s="419"/>
      <c r="B1264" s="418"/>
      <c r="C1264" s="342" t="s">
        <v>118</v>
      </c>
      <c r="D1264" s="342" t="s">
        <v>2317</v>
      </c>
      <c r="E1264" s="222" t="s">
        <v>2318</v>
      </c>
      <c r="F1264" s="168">
        <f>SUM(F1265:F1277)</f>
        <v>0</v>
      </c>
    </row>
    <row r="1265" spans="1:6" ht="24.6" customHeight="1">
      <c r="A1265" s="419"/>
      <c r="B1265" s="418"/>
      <c r="C1265" s="342" t="s">
        <v>121</v>
      </c>
      <c r="D1265" s="342" t="s">
        <v>2319</v>
      </c>
      <c r="E1265" s="222" t="s">
        <v>1534</v>
      </c>
      <c r="F1265" s="168"/>
    </row>
    <row r="1266" spans="1:6" ht="24.6" customHeight="1">
      <c r="A1266" s="419"/>
      <c r="B1266" s="418"/>
      <c r="C1266" s="342" t="s">
        <v>124</v>
      </c>
      <c r="D1266" s="342" t="s">
        <v>2320</v>
      </c>
      <c r="E1266" s="222" t="s">
        <v>1536</v>
      </c>
      <c r="F1266" s="168"/>
    </row>
    <row r="1267" spans="1:6" ht="24.6" customHeight="1">
      <c r="A1267" s="419"/>
      <c r="B1267" s="418"/>
      <c r="C1267" s="342" t="s">
        <v>127</v>
      </c>
      <c r="D1267" s="342" t="s">
        <v>2321</v>
      </c>
      <c r="E1267" s="222" t="s">
        <v>1538</v>
      </c>
      <c r="F1267" s="168"/>
    </row>
    <row r="1268" spans="1:6" ht="24.6" customHeight="1">
      <c r="A1268" s="419"/>
      <c r="B1268" s="418"/>
      <c r="C1268" s="342" t="s">
        <v>130</v>
      </c>
      <c r="D1268" s="342" t="s">
        <v>2322</v>
      </c>
      <c r="E1268" s="222" t="s">
        <v>2323</v>
      </c>
      <c r="F1268" s="168"/>
    </row>
    <row r="1269" spans="1:6" ht="24.6" customHeight="1">
      <c r="A1269" s="419"/>
      <c r="B1269" s="418"/>
      <c r="C1269" s="342" t="s">
        <v>133</v>
      </c>
      <c r="D1269" s="342" t="s">
        <v>2324</v>
      </c>
      <c r="E1269" s="222" t="s">
        <v>2325</v>
      </c>
      <c r="F1269" s="168"/>
    </row>
    <row r="1270" spans="1:6" ht="24.6" customHeight="1">
      <c r="A1270" s="419"/>
      <c r="B1270" s="418"/>
      <c r="C1270" s="342" t="s">
        <v>136</v>
      </c>
      <c r="D1270" s="342" t="s">
        <v>2326</v>
      </c>
      <c r="E1270" s="222" t="s">
        <v>2327</v>
      </c>
      <c r="F1270" s="168"/>
    </row>
    <row r="1271" spans="1:6" ht="24.6" customHeight="1">
      <c r="A1271" s="419"/>
      <c r="B1271" s="418"/>
      <c r="C1271" s="342" t="s">
        <v>139</v>
      </c>
      <c r="D1271" s="342" t="s">
        <v>2328</v>
      </c>
      <c r="E1271" s="222" t="s">
        <v>2329</v>
      </c>
      <c r="F1271" s="168"/>
    </row>
    <row r="1272" spans="1:6" ht="24.6" customHeight="1">
      <c r="A1272" s="419"/>
      <c r="B1272" s="418"/>
      <c r="C1272" s="342" t="s">
        <v>142</v>
      </c>
      <c r="D1272" s="342" t="s">
        <v>2330</v>
      </c>
      <c r="E1272" s="222" t="s">
        <v>2331</v>
      </c>
      <c r="F1272" s="168"/>
    </row>
    <row r="1273" spans="1:6" ht="24.6" customHeight="1">
      <c r="A1273" s="419"/>
      <c r="B1273" s="418"/>
      <c r="C1273" s="342" t="s">
        <v>303</v>
      </c>
      <c r="D1273" s="342" t="s">
        <v>2332</v>
      </c>
      <c r="E1273" s="222" t="s">
        <v>2333</v>
      </c>
      <c r="F1273" s="168"/>
    </row>
    <row r="1274" spans="1:6" ht="24.6" customHeight="1">
      <c r="A1274" s="419"/>
      <c r="B1274" s="418"/>
      <c r="C1274" s="342" t="s">
        <v>306</v>
      </c>
      <c r="D1274" s="342" t="s">
        <v>2334</v>
      </c>
      <c r="E1274" s="222" t="s">
        <v>2335</v>
      </c>
      <c r="F1274" s="168"/>
    </row>
    <row r="1275" spans="1:6" ht="24.6" customHeight="1">
      <c r="A1275" s="419"/>
      <c r="B1275" s="418"/>
      <c r="C1275" s="342" t="s">
        <v>308</v>
      </c>
      <c r="D1275" s="342" t="s">
        <v>2336</v>
      </c>
      <c r="E1275" s="222" t="s">
        <v>2337</v>
      </c>
      <c r="F1275" s="168"/>
    </row>
    <row r="1276" spans="1:6" ht="24.6" customHeight="1">
      <c r="A1276" s="419"/>
      <c r="B1276" s="418" t="s">
        <v>115</v>
      </c>
      <c r="C1276" s="342"/>
      <c r="D1276" s="342" t="s">
        <v>2338</v>
      </c>
      <c r="E1276" s="222" t="s">
        <v>1575</v>
      </c>
      <c r="F1276" s="168"/>
    </row>
    <row r="1277" spans="1:6" ht="24.6" customHeight="1">
      <c r="A1277" s="419"/>
      <c r="B1277" s="418"/>
      <c r="C1277" s="342" t="s">
        <v>109</v>
      </c>
      <c r="D1277" s="342" t="s">
        <v>2339</v>
      </c>
      <c r="E1277" s="222" t="s">
        <v>2340</v>
      </c>
      <c r="F1277" s="168"/>
    </row>
    <row r="1278" spans="1:6" ht="24.6" customHeight="1">
      <c r="A1278" s="419"/>
      <c r="B1278" s="418"/>
      <c r="C1278" s="342" t="s">
        <v>115</v>
      </c>
      <c r="D1278" s="342" t="s">
        <v>2341</v>
      </c>
      <c r="E1278" s="222" t="s">
        <v>2342</v>
      </c>
      <c r="F1278" s="168">
        <f>SUM(F1279:F1282)</f>
        <v>0</v>
      </c>
    </row>
    <row r="1279" spans="1:6" ht="24.6" customHeight="1">
      <c r="A1279" s="419"/>
      <c r="B1279" s="418"/>
      <c r="C1279" s="342" t="s">
        <v>118</v>
      </c>
      <c r="D1279" s="342" t="s">
        <v>2343</v>
      </c>
      <c r="E1279" s="222" t="s">
        <v>2344</v>
      </c>
      <c r="F1279" s="168"/>
    </row>
    <row r="1280" spans="1:6" ht="24.6" customHeight="1">
      <c r="A1280" s="419"/>
      <c r="B1280" s="418"/>
      <c r="C1280" s="342" t="s">
        <v>121</v>
      </c>
      <c r="D1280" s="342" t="s">
        <v>2345</v>
      </c>
      <c r="E1280" s="222" t="s">
        <v>2346</v>
      </c>
      <c r="F1280" s="168"/>
    </row>
    <row r="1281" spans="1:6" ht="24.6" customHeight="1">
      <c r="A1281" s="419"/>
      <c r="B1281" s="418"/>
      <c r="C1281" s="342" t="s">
        <v>124</v>
      </c>
      <c r="D1281" s="342" t="s">
        <v>2347</v>
      </c>
      <c r="E1281" s="222" t="s">
        <v>2348</v>
      </c>
      <c r="F1281" s="168"/>
    </row>
    <row r="1282" spans="1:6" ht="24.6" customHeight="1">
      <c r="A1282" s="419"/>
      <c r="B1282" s="418"/>
      <c r="C1282" s="342" t="s">
        <v>127</v>
      </c>
      <c r="D1282" s="342" t="s">
        <v>2349</v>
      </c>
      <c r="E1282" s="222" t="s">
        <v>2350</v>
      </c>
      <c r="F1282" s="168"/>
    </row>
    <row r="1283" spans="1:6" ht="24.6" customHeight="1">
      <c r="A1283" s="419"/>
      <c r="B1283" s="418"/>
      <c r="C1283" s="342" t="s">
        <v>130</v>
      </c>
      <c r="D1283" s="342" t="s">
        <v>2351</v>
      </c>
      <c r="E1283" s="222" t="s">
        <v>2352</v>
      </c>
      <c r="F1283" s="168">
        <f>SUM(F1284:F1288)</f>
        <v>339</v>
      </c>
    </row>
    <row r="1284" spans="1:6" ht="24.6" customHeight="1">
      <c r="A1284" s="419"/>
      <c r="B1284" s="418"/>
      <c r="C1284" s="342" t="s">
        <v>133</v>
      </c>
      <c r="D1284" s="342" t="s">
        <v>2353</v>
      </c>
      <c r="E1284" s="222" t="s">
        <v>2354</v>
      </c>
      <c r="F1284" s="168">
        <v>137</v>
      </c>
    </row>
    <row r="1285" spans="1:6" ht="24.6" customHeight="1">
      <c r="A1285" s="419"/>
      <c r="B1285" s="418"/>
      <c r="C1285" s="342" t="s">
        <v>136</v>
      </c>
      <c r="D1285" s="342" t="s">
        <v>2355</v>
      </c>
      <c r="E1285" s="222" t="s">
        <v>2356</v>
      </c>
      <c r="F1285" s="168">
        <v>0</v>
      </c>
    </row>
    <row r="1286" spans="1:6" ht="24.6" customHeight="1">
      <c r="A1286" s="419"/>
      <c r="B1286" s="418"/>
      <c r="C1286" s="342" t="s">
        <v>139</v>
      </c>
      <c r="D1286" s="342" t="s">
        <v>2357</v>
      </c>
      <c r="E1286" s="222" t="s">
        <v>2358</v>
      </c>
      <c r="F1286" s="168">
        <v>0</v>
      </c>
    </row>
    <row r="1287" spans="1:6" ht="24.6" customHeight="1">
      <c r="A1287" s="419"/>
      <c r="B1287" s="418"/>
      <c r="C1287" s="342" t="s">
        <v>142</v>
      </c>
      <c r="D1287" s="342" t="s">
        <v>2359</v>
      </c>
      <c r="E1287" s="222" t="s">
        <v>2360</v>
      </c>
      <c r="F1287" s="168">
        <v>0</v>
      </c>
    </row>
    <row r="1288" spans="1:6" ht="24.6" customHeight="1">
      <c r="A1288" s="419"/>
      <c r="B1288" s="418"/>
      <c r="C1288" s="342" t="s">
        <v>303</v>
      </c>
      <c r="D1288" s="342" t="s">
        <v>2361</v>
      </c>
      <c r="E1288" s="222" t="s">
        <v>2362</v>
      </c>
      <c r="F1288" s="168">
        <v>202</v>
      </c>
    </row>
    <row r="1289" spans="1:6" ht="24.6" customHeight="1">
      <c r="A1289" s="419"/>
      <c r="B1289" s="418"/>
      <c r="C1289" s="342" t="s">
        <v>306</v>
      </c>
      <c r="D1289" s="342" t="s">
        <v>2363</v>
      </c>
      <c r="E1289" s="222" t="s">
        <v>2364</v>
      </c>
      <c r="F1289" s="168">
        <f>SUM(F1290:F1300)</f>
        <v>0</v>
      </c>
    </row>
    <row r="1290" spans="1:6" ht="24.6" customHeight="1">
      <c r="A1290" s="419"/>
      <c r="B1290" s="418" t="s">
        <v>118</v>
      </c>
      <c r="C1290" s="342"/>
      <c r="D1290" s="342" t="s">
        <v>2365</v>
      </c>
      <c r="E1290" s="222" t="s">
        <v>2366</v>
      </c>
      <c r="F1290" s="168"/>
    </row>
    <row r="1291" spans="1:6" ht="24.6" customHeight="1">
      <c r="A1291" s="419"/>
      <c r="B1291" s="418"/>
      <c r="C1291" s="342" t="s">
        <v>109</v>
      </c>
      <c r="D1291" s="342" t="s">
        <v>2367</v>
      </c>
      <c r="E1291" s="222" t="s">
        <v>2368</v>
      </c>
      <c r="F1291" s="168"/>
    </row>
    <row r="1292" spans="1:6" ht="24.6" customHeight="1">
      <c r="A1292" s="419"/>
      <c r="B1292" s="418"/>
      <c r="C1292" s="342" t="s">
        <v>115</v>
      </c>
      <c r="D1292" s="342" t="s">
        <v>2369</v>
      </c>
      <c r="E1292" s="222" t="s">
        <v>2370</v>
      </c>
      <c r="F1292" s="168"/>
    </row>
    <row r="1293" spans="1:6" ht="24.6" customHeight="1">
      <c r="A1293" s="419"/>
      <c r="B1293" s="418"/>
      <c r="C1293" s="342" t="s">
        <v>118</v>
      </c>
      <c r="D1293" s="342" t="s">
        <v>2371</v>
      </c>
      <c r="E1293" s="222" t="s">
        <v>2372</v>
      </c>
      <c r="F1293" s="168"/>
    </row>
    <row r="1294" spans="1:6" ht="24.6" customHeight="1">
      <c r="A1294" s="419"/>
      <c r="B1294" s="418"/>
      <c r="C1294" s="342" t="s">
        <v>121</v>
      </c>
      <c r="D1294" s="342" t="s">
        <v>2373</v>
      </c>
      <c r="E1294" s="222" t="s">
        <v>2374</v>
      </c>
      <c r="F1294" s="168"/>
    </row>
    <row r="1295" spans="1:6" ht="24.6" customHeight="1">
      <c r="A1295" s="419"/>
      <c r="B1295" s="418" t="s">
        <v>121</v>
      </c>
      <c r="C1295" s="342"/>
      <c r="D1295" s="342" t="s">
        <v>2375</v>
      </c>
      <c r="E1295" s="222" t="s">
        <v>2376</v>
      </c>
      <c r="F1295" s="168"/>
    </row>
    <row r="1296" spans="1:6" ht="24.6" customHeight="1">
      <c r="A1296" s="419"/>
      <c r="B1296" s="418"/>
      <c r="C1296" s="342" t="s">
        <v>109</v>
      </c>
      <c r="D1296" s="342" t="s">
        <v>2377</v>
      </c>
      <c r="E1296" s="222" t="s">
        <v>2378</v>
      </c>
      <c r="F1296" s="168"/>
    </row>
    <row r="1297" spans="1:6" ht="24.6" customHeight="1">
      <c r="A1297" s="419"/>
      <c r="B1297" s="418"/>
      <c r="C1297" s="342" t="s">
        <v>115</v>
      </c>
      <c r="D1297" s="342" t="s">
        <v>2379</v>
      </c>
      <c r="E1297" s="222" t="s">
        <v>2380</v>
      </c>
      <c r="F1297" s="168"/>
    </row>
    <row r="1298" spans="1:6" ht="24.6" customHeight="1">
      <c r="A1298" s="419"/>
      <c r="B1298" s="418"/>
      <c r="C1298" s="342" t="s">
        <v>118</v>
      </c>
      <c r="D1298" s="342" t="s">
        <v>2381</v>
      </c>
      <c r="E1298" s="222" t="s">
        <v>2382</v>
      </c>
      <c r="F1298" s="168"/>
    </row>
    <row r="1299" spans="1:6" ht="24.6" customHeight="1">
      <c r="A1299" s="419"/>
      <c r="B1299" s="418"/>
      <c r="C1299" s="342" t="s">
        <v>121</v>
      </c>
      <c r="D1299" s="342" t="s">
        <v>2383</v>
      </c>
      <c r="E1299" s="222" t="s">
        <v>2384</v>
      </c>
      <c r="F1299" s="168"/>
    </row>
    <row r="1300" spans="1:6" ht="24.6" customHeight="1">
      <c r="A1300" s="419"/>
      <c r="B1300" s="418"/>
      <c r="C1300" s="342" t="s">
        <v>124</v>
      </c>
      <c r="D1300" s="342" t="s">
        <v>2385</v>
      </c>
      <c r="E1300" s="222" t="s">
        <v>2386</v>
      </c>
      <c r="F1300" s="168"/>
    </row>
    <row r="1301" spans="1:6" ht="24.6" customHeight="1">
      <c r="A1301" s="419"/>
      <c r="B1301" s="418" t="s">
        <v>124</v>
      </c>
      <c r="C1301" s="342"/>
      <c r="D1301" s="342" t="s">
        <v>2387</v>
      </c>
      <c r="E1301" s="222" t="s">
        <v>57</v>
      </c>
      <c r="F1301" s="168">
        <v>4300</v>
      </c>
    </row>
    <row r="1302" spans="1:6" ht="24.6" customHeight="1">
      <c r="A1302" s="419"/>
      <c r="B1302" s="418"/>
      <c r="C1302" s="342" t="s">
        <v>109</v>
      </c>
      <c r="D1302" s="342" t="s">
        <v>2388</v>
      </c>
      <c r="E1302" s="222" t="s">
        <v>2389</v>
      </c>
      <c r="F1302" s="168">
        <f>F1303</f>
        <v>2611</v>
      </c>
    </row>
    <row r="1303" spans="1:6" ht="24.6" customHeight="1">
      <c r="A1303" s="419"/>
      <c r="B1303" s="418"/>
      <c r="C1303" s="342" t="s">
        <v>115</v>
      </c>
      <c r="D1303" s="342" t="s">
        <v>2390</v>
      </c>
      <c r="E1303" s="222" t="s">
        <v>2391</v>
      </c>
      <c r="F1303" s="168">
        <f>SUM(F1304:F1307)</f>
        <v>2611</v>
      </c>
    </row>
    <row r="1304" spans="1:6" ht="24.6" customHeight="1">
      <c r="A1304" s="419"/>
      <c r="B1304" s="418"/>
      <c r="C1304" s="342" t="s">
        <v>118</v>
      </c>
      <c r="D1304" s="342" t="s">
        <v>2392</v>
      </c>
      <c r="E1304" s="222" t="s">
        <v>2393</v>
      </c>
      <c r="F1304" s="168">
        <v>2611</v>
      </c>
    </row>
    <row r="1305" spans="1:6" ht="24.6" customHeight="1">
      <c r="A1305" s="419"/>
      <c r="B1305" s="418"/>
      <c r="C1305" s="342" t="s">
        <v>121</v>
      </c>
      <c r="D1305" s="342" t="s">
        <v>2394</v>
      </c>
      <c r="E1305" s="222" t="s">
        <v>2395</v>
      </c>
      <c r="F1305" s="168"/>
    </row>
    <row r="1306" spans="1:6" ht="24.6" customHeight="1">
      <c r="A1306" s="419"/>
      <c r="B1306" s="418"/>
      <c r="C1306" s="342" t="s">
        <v>124</v>
      </c>
      <c r="D1306" s="342" t="s">
        <v>2396</v>
      </c>
      <c r="E1306" s="222" t="s">
        <v>2397</v>
      </c>
      <c r="F1306" s="168"/>
    </row>
    <row r="1307" spans="1:6" ht="24.6" customHeight="1">
      <c r="A1307" s="419"/>
      <c r="B1307" s="418"/>
      <c r="C1307" s="342" t="s">
        <v>127</v>
      </c>
      <c r="D1307" s="342" t="s">
        <v>2398</v>
      </c>
      <c r="E1307" s="222" t="s">
        <v>2399</v>
      </c>
      <c r="F1307" s="168"/>
    </row>
    <row r="1308" spans="1:6" ht="24.6" customHeight="1">
      <c r="A1308" s="419"/>
      <c r="B1308" s="418"/>
      <c r="C1308" s="342" t="s">
        <v>130</v>
      </c>
      <c r="D1308" s="342" t="s">
        <v>2400</v>
      </c>
      <c r="E1308" s="222" t="s">
        <v>2401</v>
      </c>
      <c r="F1308" s="351">
        <f>F1309</f>
        <v>0</v>
      </c>
    </row>
    <row r="1309" spans="1:6" ht="24.6" customHeight="1">
      <c r="A1309" s="419"/>
      <c r="B1309" s="418"/>
      <c r="C1309" s="342" t="s">
        <v>133</v>
      </c>
      <c r="D1309" s="342" t="s">
        <v>2402</v>
      </c>
      <c r="E1309" s="222" t="s">
        <v>2403</v>
      </c>
      <c r="F1309" s="352"/>
    </row>
    <row r="1310" spans="1:6" ht="24.6" customHeight="1">
      <c r="A1310" s="419"/>
      <c r="B1310" s="418"/>
      <c r="C1310" s="342" t="s">
        <v>136</v>
      </c>
      <c r="D1310" s="342" t="s">
        <v>2404</v>
      </c>
      <c r="E1310" s="222" t="s">
        <v>2405</v>
      </c>
      <c r="F1310" s="168">
        <f>F1311+F1312</f>
        <v>43096</v>
      </c>
    </row>
    <row r="1311" spans="1:6" ht="24.6" customHeight="1">
      <c r="A1311" s="419"/>
      <c r="B1311" s="418"/>
      <c r="C1311" s="342" t="s">
        <v>139</v>
      </c>
      <c r="D1311" s="342" t="s">
        <v>2406</v>
      </c>
      <c r="E1311" s="222" t="s">
        <v>2407</v>
      </c>
      <c r="F1311" s="168"/>
    </row>
    <row r="1312" spans="1:6" ht="24.6" customHeight="1">
      <c r="A1312" s="419"/>
      <c r="B1312" s="418"/>
      <c r="C1312" s="342" t="s">
        <v>142</v>
      </c>
      <c r="D1312" s="342" t="s">
        <v>2408</v>
      </c>
      <c r="E1312" s="222" t="s">
        <v>2409</v>
      </c>
      <c r="F1312" s="168">
        <v>43096</v>
      </c>
    </row>
    <row r="1313" spans="1:6" ht="24.6" customHeight="1">
      <c r="A1313" s="419" t="s">
        <v>457</v>
      </c>
      <c r="B1313" s="343"/>
      <c r="C1313" s="342"/>
      <c r="D1313" s="342" t="s">
        <v>457</v>
      </c>
      <c r="E1313" s="222"/>
      <c r="F1313" s="168"/>
    </row>
    <row r="1314" spans="1:6" ht="24.6" customHeight="1">
      <c r="A1314" s="419"/>
      <c r="B1314" s="343"/>
      <c r="C1314" s="342"/>
      <c r="D1314" s="342" t="s">
        <v>2410</v>
      </c>
      <c r="E1314" s="222"/>
      <c r="F1314" s="168"/>
    </row>
    <row r="1315" spans="1:6" ht="24.6" customHeight="1">
      <c r="A1315" s="342"/>
      <c r="B1315" s="343"/>
      <c r="C1315" s="342"/>
      <c r="D1315" s="354" t="s">
        <v>499</v>
      </c>
      <c r="E1315" s="355" t="s">
        <v>2411</v>
      </c>
      <c r="F1315" s="344">
        <f>F6+F259+F262+F274+F393+F447+F503+F552+F668+F739+F812+F832+F962+F1026+F1100+F1127+F1142+F1152+F1230+F1248+F1301+F1302+F1308+F1310</f>
        <v>271975</v>
      </c>
    </row>
  </sheetData>
  <mergeCells count="185">
    <mergeCell ref="A2:B2"/>
    <mergeCell ref="E2:F2"/>
    <mergeCell ref="A6:A258"/>
    <mergeCell ref="A259:A263"/>
    <mergeCell ref="A264:A274"/>
    <mergeCell ref="A275:A393"/>
    <mergeCell ref="B63:B73"/>
    <mergeCell ref="B74:B85"/>
    <mergeCell ref="B86:B94"/>
    <mergeCell ref="B95:B104"/>
    <mergeCell ref="A1144:A1162"/>
    <mergeCell ref="A1163:A1241"/>
    <mergeCell ref="A1242:A1259"/>
    <mergeCell ref="A1260:A1312"/>
    <mergeCell ref="A1313:A1314"/>
    <mergeCell ref="B7:B18"/>
    <mergeCell ref="B19:B27"/>
    <mergeCell ref="B28:B39"/>
    <mergeCell ref="B40:B51"/>
    <mergeCell ref="B52:B62"/>
    <mergeCell ref="A813:A832"/>
    <mergeCell ref="A833:A963"/>
    <mergeCell ref="A964:A1027"/>
    <mergeCell ref="A1028:A1101"/>
    <mergeCell ref="A1102:A1128"/>
    <mergeCell ref="A1129:A1143"/>
    <mergeCell ref="A394:A448"/>
    <mergeCell ref="A449:A504"/>
    <mergeCell ref="A505:A553"/>
    <mergeCell ref="A554:A669"/>
    <mergeCell ref="A670:A740"/>
    <mergeCell ref="A741:A812"/>
    <mergeCell ref="B175:B181"/>
    <mergeCell ref="B182:B188"/>
    <mergeCell ref="B189:B197"/>
    <mergeCell ref="B198:B203"/>
    <mergeCell ref="B204:B210"/>
    <mergeCell ref="B211:B218"/>
    <mergeCell ref="B105:B119"/>
    <mergeCell ref="B120:B128"/>
    <mergeCell ref="B129:B139"/>
    <mergeCell ref="B140:B151"/>
    <mergeCell ref="B152:B161"/>
    <mergeCell ref="B162:B174"/>
    <mergeCell ref="B256:B258"/>
    <mergeCell ref="B260:B261"/>
    <mergeCell ref="B262:B263"/>
    <mergeCell ref="B265:B273"/>
    <mergeCell ref="B276:B285"/>
    <mergeCell ref="B286:B307"/>
    <mergeCell ref="B219:B225"/>
    <mergeCell ref="B226:B231"/>
    <mergeCell ref="B232:B237"/>
    <mergeCell ref="B238:B243"/>
    <mergeCell ref="B244:B249"/>
    <mergeCell ref="B250:B255"/>
    <mergeCell ref="B368:B375"/>
    <mergeCell ref="B376:B383"/>
    <mergeCell ref="B384:B392"/>
    <mergeCell ref="B395:B399"/>
    <mergeCell ref="B400:B408"/>
    <mergeCell ref="B409:B415"/>
    <mergeCell ref="B308:B314"/>
    <mergeCell ref="B315:B326"/>
    <mergeCell ref="B327:B335"/>
    <mergeCell ref="B336:B349"/>
    <mergeCell ref="B350:B358"/>
    <mergeCell ref="B359:B367"/>
    <mergeCell ref="B447:B448"/>
    <mergeCell ref="B450:B454"/>
    <mergeCell ref="B455:B463"/>
    <mergeCell ref="B464:B469"/>
    <mergeCell ref="B470:B475"/>
    <mergeCell ref="B476:B480"/>
    <mergeCell ref="B416:B421"/>
    <mergeCell ref="B422:B425"/>
    <mergeCell ref="B426:B429"/>
    <mergeCell ref="B430:B433"/>
    <mergeCell ref="B434:B439"/>
    <mergeCell ref="B440:B446"/>
    <mergeCell ref="B520:B527"/>
    <mergeCell ref="B528:B538"/>
    <mergeCell ref="B539:B549"/>
    <mergeCell ref="B550:B553"/>
    <mergeCell ref="B555:B568"/>
    <mergeCell ref="B569:B579"/>
    <mergeCell ref="B481:B485"/>
    <mergeCell ref="B486:B492"/>
    <mergeCell ref="B493:B496"/>
    <mergeCell ref="B497:B499"/>
    <mergeCell ref="B500:B504"/>
    <mergeCell ref="B506:B519"/>
    <mergeCell ref="B619:B625"/>
    <mergeCell ref="B626:B634"/>
    <mergeCell ref="B635:B639"/>
    <mergeCell ref="B640:B644"/>
    <mergeCell ref="B645:B647"/>
    <mergeCell ref="B648:B650"/>
    <mergeCell ref="B580:B581"/>
    <mergeCell ref="B582:B590"/>
    <mergeCell ref="B591:B594"/>
    <mergeCell ref="B595:B604"/>
    <mergeCell ref="B605:B612"/>
    <mergeCell ref="B613:B618"/>
    <mergeCell ref="B676:B688"/>
    <mergeCell ref="B689:B692"/>
    <mergeCell ref="B693:B704"/>
    <mergeCell ref="B705:B707"/>
    <mergeCell ref="B708:B711"/>
    <mergeCell ref="B712:B721"/>
    <mergeCell ref="B651:B653"/>
    <mergeCell ref="B654:B656"/>
    <mergeCell ref="B657:B659"/>
    <mergeCell ref="B660:B663"/>
    <mergeCell ref="B664:B668"/>
    <mergeCell ref="B671:B675"/>
    <mergeCell ref="B755:B762"/>
    <mergeCell ref="B763:B768"/>
    <mergeCell ref="B769:B774"/>
    <mergeCell ref="B775:B780"/>
    <mergeCell ref="B781:B783"/>
    <mergeCell ref="B784:B786"/>
    <mergeCell ref="B722:B726"/>
    <mergeCell ref="B727:B732"/>
    <mergeCell ref="B733:B736"/>
    <mergeCell ref="B737:B739"/>
    <mergeCell ref="B742:B750"/>
    <mergeCell ref="B751:B754"/>
    <mergeCell ref="B888:B914"/>
    <mergeCell ref="B915:B925"/>
    <mergeCell ref="B926:B936"/>
    <mergeCell ref="B937:B942"/>
    <mergeCell ref="B943:B949"/>
    <mergeCell ref="B950:B956"/>
    <mergeCell ref="B789:B794"/>
    <mergeCell ref="B797:B811"/>
    <mergeCell ref="B814:B825"/>
    <mergeCell ref="B827:B829"/>
    <mergeCell ref="B834:B859"/>
    <mergeCell ref="B860:B887"/>
    <mergeCell ref="B1013:B1019"/>
    <mergeCell ref="B1020:B1024"/>
    <mergeCell ref="B1025:B1027"/>
    <mergeCell ref="B1029:B1038"/>
    <mergeCell ref="B1039:B1054"/>
    <mergeCell ref="B1055:B1059"/>
    <mergeCell ref="B957:B960"/>
    <mergeCell ref="B961:B963"/>
    <mergeCell ref="B965:B987"/>
    <mergeCell ref="B988:B997"/>
    <mergeCell ref="B998:B1007"/>
    <mergeCell ref="B1008:B1012"/>
    <mergeCell ref="B1113:B1119"/>
    <mergeCell ref="B1120:B1125"/>
    <mergeCell ref="B1126:B1128"/>
    <mergeCell ref="B1130:B1136"/>
    <mergeCell ref="B1137:B1142"/>
    <mergeCell ref="B1145:B1146"/>
    <mergeCell ref="B1060:B1073"/>
    <mergeCell ref="B1074:B1081"/>
    <mergeCell ref="B1082:B1087"/>
    <mergeCell ref="B1088:B1094"/>
    <mergeCell ref="B1095:B1101"/>
    <mergeCell ref="B1103:B1112"/>
    <mergeCell ref="B1159:B1160"/>
    <mergeCell ref="B1161:B1162"/>
    <mergeCell ref="B1164:B1183"/>
    <mergeCell ref="B1184:B1203"/>
    <mergeCell ref="B1204:B1212"/>
    <mergeCell ref="B1213:B1225"/>
    <mergeCell ref="B1147:B1148"/>
    <mergeCell ref="B1149:B1150"/>
    <mergeCell ref="B1151:B1152"/>
    <mergeCell ref="B1153:B1154"/>
    <mergeCell ref="B1155:B1156"/>
    <mergeCell ref="B1157:B1158"/>
    <mergeCell ref="B1290:B1294"/>
    <mergeCell ref="B1295:B1300"/>
    <mergeCell ref="B1301:B1312"/>
    <mergeCell ref="B1226:B1240"/>
    <mergeCell ref="B1243:B1251"/>
    <mergeCell ref="B1252:B1255"/>
    <mergeCell ref="B1256:B1259"/>
    <mergeCell ref="B1261:B1275"/>
    <mergeCell ref="B1276:B1289"/>
  </mergeCells>
  <phoneticPr fontId="64" type="noConversion"/>
  <pageMargins left="0.75" right="0.75" top="1" bottom="1" header="0.5" footer="0.5"/>
  <pageSetup paperSize="9" orientation="portrait" horizontalDpi="180" verticalDpi="180"/>
  <headerFooter alignWithMargins="0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24"/>
  <sheetViews>
    <sheetView showZeros="0" zoomScale="75" zoomScaleSheetLayoutView="100" workbookViewId="0">
      <pane xSplit="1" ySplit="4" topLeftCell="B20" activePane="bottomRight" state="frozen"/>
      <selection pane="topRight"/>
      <selection pane="bottomLeft"/>
      <selection pane="bottomRight" activeCell="G23" sqref="G23"/>
    </sheetView>
  </sheetViews>
  <sheetFormatPr defaultRowHeight="14.25"/>
  <cols>
    <col min="1" max="1" width="41.5" style="312" customWidth="1"/>
    <col min="2" max="2" width="45.75" style="312" customWidth="1"/>
    <col min="3" max="3" width="47.5" style="312" customWidth="1"/>
    <col min="4" max="4" width="41.5" style="312" customWidth="1"/>
    <col min="5" max="5" width="9.5" style="312" bestFit="1" customWidth="1"/>
    <col min="6" max="16384" width="9" style="312"/>
  </cols>
  <sheetData>
    <row r="1" spans="1:5" ht="35.25" customHeight="1">
      <c r="A1" s="313" t="s">
        <v>2412</v>
      </c>
    </row>
    <row r="2" spans="1:5" ht="35.25" customHeight="1">
      <c r="A2" s="422" t="s">
        <v>2413</v>
      </c>
      <c r="B2" s="422"/>
      <c r="C2" s="422"/>
      <c r="D2" s="422"/>
    </row>
    <row r="3" spans="1:5" ht="35.25" customHeight="1">
      <c r="B3" s="314"/>
      <c r="C3" s="314"/>
      <c r="D3" s="315" t="s">
        <v>2</v>
      </c>
    </row>
    <row r="4" spans="1:5" ht="48" customHeight="1">
      <c r="A4" s="316" t="s">
        <v>2414</v>
      </c>
      <c r="B4" s="317" t="s">
        <v>4</v>
      </c>
      <c r="C4" s="318" t="s">
        <v>2415</v>
      </c>
      <c r="D4" s="319" t="s">
        <v>2416</v>
      </c>
    </row>
    <row r="5" spans="1:5" ht="40.9" customHeight="1">
      <c r="A5" s="320" t="s">
        <v>2417</v>
      </c>
      <c r="B5" s="321">
        <v>171000</v>
      </c>
      <c r="C5" s="320" t="s">
        <v>67</v>
      </c>
      <c r="D5" s="321">
        <v>271975</v>
      </c>
    </row>
    <row r="6" spans="1:5" ht="40.9" customHeight="1">
      <c r="A6" s="320" t="s">
        <v>68</v>
      </c>
      <c r="B6" s="321">
        <v>118835</v>
      </c>
      <c r="C6" s="320" t="s">
        <v>69</v>
      </c>
      <c r="D6" s="321">
        <v>17860</v>
      </c>
    </row>
    <row r="7" spans="1:5" ht="40.9" customHeight="1">
      <c r="A7" s="320" t="s">
        <v>2418</v>
      </c>
      <c r="B7" s="321">
        <v>68654</v>
      </c>
      <c r="C7" s="322" t="s">
        <v>2419</v>
      </c>
      <c r="D7" s="321"/>
    </row>
    <row r="8" spans="1:5" s="310" customFormat="1" ht="40.9" customHeight="1">
      <c r="A8" s="323" t="s">
        <v>2420</v>
      </c>
      <c r="B8" s="324">
        <v>5624</v>
      </c>
      <c r="C8" s="325" t="s">
        <v>2421</v>
      </c>
      <c r="D8" s="324"/>
    </row>
    <row r="9" spans="1:5" s="310" customFormat="1" ht="40.9" customHeight="1">
      <c r="A9" s="323" t="s">
        <v>2422</v>
      </c>
      <c r="B9" s="324">
        <v>47254</v>
      </c>
      <c r="C9" s="325" t="s">
        <v>2423</v>
      </c>
      <c r="D9" s="324"/>
      <c r="E9" s="326"/>
    </row>
    <row r="10" spans="1:5" s="310" customFormat="1" ht="40.9" customHeight="1">
      <c r="A10" s="323" t="s">
        <v>2424</v>
      </c>
      <c r="B10" s="324">
        <v>15776</v>
      </c>
      <c r="C10" s="325" t="s">
        <v>2425</v>
      </c>
      <c r="D10" s="327"/>
    </row>
    <row r="11" spans="1:5" ht="40.9" customHeight="1">
      <c r="A11" s="320" t="s">
        <v>2426</v>
      </c>
      <c r="B11" s="328"/>
      <c r="C11" s="322" t="s">
        <v>2427</v>
      </c>
      <c r="D11" s="321">
        <v>16460</v>
      </c>
    </row>
    <row r="12" spans="1:5" ht="40.9" customHeight="1">
      <c r="A12" s="323" t="s">
        <v>2428</v>
      </c>
      <c r="B12" s="327"/>
      <c r="C12" s="325" t="s">
        <v>2429</v>
      </c>
      <c r="D12" s="324"/>
    </row>
    <row r="13" spans="1:5" s="310" customFormat="1" ht="40.9" customHeight="1">
      <c r="A13" s="323" t="s">
        <v>2430</v>
      </c>
      <c r="B13" s="327"/>
      <c r="C13" s="325" t="s">
        <v>2431</v>
      </c>
      <c r="D13" s="324">
        <v>16460</v>
      </c>
    </row>
    <row r="14" spans="1:5" s="310" customFormat="1" ht="40.9" customHeight="1">
      <c r="A14" s="320" t="s">
        <v>2432</v>
      </c>
      <c r="B14" s="327"/>
      <c r="C14" s="320" t="s">
        <v>77</v>
      </c>
      <c r="D14" s="321">
        <v>1400</v>
      </c>
    </row>
    <row r="15" spans="1:5" ht="40.9" customHeight="1">
      <c r="A15" s="320" t="s">
        <v>2433</v>
      </c>
      <c r="B15" s="328"/>
      <c r="C15" s="320" t="s">
        <v>2434</v>
      </c>
      <c r="D15" s="328"/>
    </row>
    <row r="16" spans="1:5" ht="40.9" customHeight="1">
      <c r="A16" s="320" t="s">
        <v>82</v>
      </c>
      <c r="B16" s="328"/>
      <c r="C16" s="320" t="s">
        <v>2435</v>
      </c>
      <c r="D16" s="328"/>
    </row>
    <row r="17" spans="1:4" ht="40.9" customHeight="1">
      <c r="A17" s="320" t="s">
        <v>2436</v>
      </c>
      <c r="B17" s="328"/>
      <c r="C17" s="320" t="s">
        <v>2437</v>
      </c>
      <c r="D17" s="328"/>
    </row>
    <row r="18" spans="1:4" ht="40.9" customHeight="1">
      <c r="A18" s="320" t="s">
        <v>2438</v>
      </c>
      <c r="B18" s="321">
        <v>8150</v>
      </c>
      <c r="C18" s="320" t="s">
        <v>2439</v>
      </c>
      <c r="D18" s="328"/>
    </row>
    <row r="19" spans="1:4" ht="40.9" customHeight="1">
      <c r="A19" s="320" t="s">
        <v>88</v>
      </c>
      <c r="B19" s="321">
        <v>42031</v>
      </c>
      <c r="C19" s="329" t="s">
        <v>85</v>
      </c>
      <c r="D19" s="328"/>
    </row>
    <row r="20" spans="1:4" ht="40.9" customHeight="1">
      <c r="A20" s="330" t="s">
        <v>2440</v>
      </c>
      <c r="B20" s="324">
        <v>7027</v>
      </c>
      <c r="C20" s="331" t="s">
        <v>2441</v>
      </c>
      <c r="D20" s="328"/>
    </row>
    <row r="21" spans="1:4" ht="40.9" customHeight="1">
      <c r="A21" s="330" t="s">
        <v>92</v>
      </c>
      <c r="B21" s="332">
        <v>35000</v>
      </c>
      <c r="C21" s="333" t="s">
        <v>2442</v>
      </c>
      <c r="D21" s="328"/>
    </row>
    <row r="22" spans="1:4" ht="40.9" customHeight="1">
      <c r="A22" s="330" t="s">
        <v>93</v>
      </c>
      <c r="B22" s="174">
        <v>4</v>
      </c>
      <c r="C22" s="331" t="s">
        <v>2443</v>
      </c>
      <c r="D22" s="328"/>
    </row>
    <row r="23" spans="1:4" ht="40.9" customHeight="1">
      <c r="A23" s="330" t="s">
        <v>94</v>
      </c>
      <c r="B23" s="328"/>
      <c r="C23" s="334" t="s">
        <v>2444</v>
      </c>
      <c r="D23" s="328"/>
    </row>
    <row r="24" spans="1:4" s="311" customFormat="1" ht="40.9" customHeight="1">
      <c r="A24" s="335" t="s">
        <v>95</v>
      </c>
      <c r="B24" s="321">
        <v>289835</v>
      </c>
      <c r="C24" s="335" t="s">
        <v>96</v>
      </c>
      <c r="D24" s="321">
        <v>289835</v>
      </c>
    </row>
  </sheetData>
  <mergeCells count="1">
    <mergeCell ref="A2:D2"/>
  </mergeCells>
  <phoneticPr fontId="64" type="noConversion"/>
  <printOptions horizontalCentered="1"/>
  <pageMargins left="0.55118110236220474" right="0.55118110236220474" top="0.27559055118110237" bottom="0.39370078740157483" header="0.59055118110236227" footer="0.15748031496062992"/>
  <pageSetup paperSize="9" scale="74" firstPageNumber="135" orientation="portrait" useFirstPageNumber="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54"/>
  <sheetViews>
    <sheetView zoomScaleSheetLayoutView="100" workbookViewId="0">
      <selection activeCell="B15" sqref="B15"/>
    </sheetView>
  </sheetViews>
  <sheetFormatPr defaultColWidth="45.5" defaultRowHeight="14.25"/>
  <cols>
    <col min="1" max="1" width="51.875" style="232" customWidth="1"/>
    <col min="2" max="2" width="52.5" style="292" customWidth="1"/>
    <col min="3" max="16384" width="45.5" style="293"/>
  </cols>
  <sheetData>
    <row r="1" spans="1:2" s="290" customFormat="1" ht="36" customHeight="1">
      <c r="A1" s="186" t="s">
        <v>2445</v>
      </c>
      <c r="B1" s="292"/>
    </row>
    <row r="2" spans="1:2" ht="27" customHeight="1">
      <c r="A2" s="423" t="s">
        <v>2446</v>
      </c>
      <c r="B2" s="423"/>
    </row>
    <row r="3" spans="1:2" ht="33.6" customHeight="1">
      <c r="A3" s="294"/>
      <c r="B3" s="295" t="s">
        <v>2</v>
      </c>
    </row>
    <row r="4" spans="1:2" ht="28.9" customHeight="1">
      <c r="A4" s="296" t="s">
        <v>2447</v>
      </c>
      <c r="B4" s="296" t="s">
        <v>4</v>
      </c>
    </row>
    <row r="5" spans="1:2" s="291" customFormat="1" ht="29.45" customHeight="1">
      <c r="A5" s="297" t="s">
        <v>2448</v>
      </c>
      <c r="B5" s="298">
        <f>SUM(B6,B13,B34)</f>
        <v>68654</v>
      </c>
    </row>
    <row r="6" spans="1:2" s="291" customFormat="1" ht="29.45" customHeight="1">
      <c r="A6" s="299" t="s">
        <v>2449</v>
      </c>
      <c r="B6" s="298">
        <f>SUM(B7:B12)</f>
        <v>5624</v>
      </c>
    </row>
    <row r="7" spans="1:2" s="291" customFormat="1" ht="29.45" customHeight="1">
      <c r="A7" s="300" t="s">
        <v>2450</v>
      </c>
      <c r="B7" s="301">
        <v>7245</v>
      </c>
    </row>
    <row r="8" spans="1:2" s="291" customFormat="1" ht="29.45" customHeight="1">
      <c r="A8" s="300" t="s">
        <v>2451</v>
      </c>
      <c r="B8" s="301">
        <v>1669</v>
      </c>
    </row>
    <row r="9" spans="1:2" s="291" customFormat="1" ht="29.45" customHeight="1">
      <c r="A9" s="302" t="s">
        <v>2452</v>
      </c>
      <c r="B9" s="301">
        <v>4164</v>
      </c>
    </row>
    <row r="10" spans="1:2" s="291" customFormat="1" ht="29.45" customHeight="1">
      <c r="A10" s="302" t="s">
        <v>2453</v>
      </c>
      <c r="B10" s="301">
        <v>27</v>
      </c>
    </row>
    <row r="11" spans="1:2" s="291" customFormat="1" ht="29.45" customHeight="1">
      <c r="A11" s="302" t="s">
        <v>2454</v>
      </c>
      <c r="B11" s="301">
        <v>-4271</v>
      </c>
    </row>
    <row r="12" spans="1:2" s="291" customFormat="1" ht="29.45" customHeight="1">
      <c r="A12" s="302" t="s">
        <v>2455</v>
      </c>
      <c r="B12" s="301">
        <v>-3210</v>
      </c>
    </row>
    <row r="13" spans="1:2" s="291" customFormat="1" ht="29.45" customHeight="1">
      <c r="A13" s="297" t="s">
        <v>2456</v>
      </c>
      <c r="B13" s="303">
        <f>SUM(B14:B33)</f>
        <v>47254</v>
      </c>
    </row>
    <row r="14" spans="1:2" s="291" customFormat="1" ht="29.45" customHeight="1">
      <c r="A14" s="302" t="s">
        <v>2457</v>
      </c>
      <c r="B14" s="180">
        <v>1163</v>
      </c>
    </row>
    <row r="15" spans="1:2" s="291" customFormat="1" ht="29.45" customHeight="1">
      <c r="A15" s="304" t="s">
        <v>2458</v>
      </c>
      <c r="B15" s="180">
        <v>11520</v>
      </c>
    </row>
    <row r="16" spans="1:2" s="291" customFormat="1" ht="29.45" customHeight="1">
      <c r="A16" s="305" t="s">
        <v>2459</v>
      </c>
      <c r="B16" s="180">
        <v>1417</v>
      </c>
    </row>
    <row r="17" spans="1:2" s="291" customFormat="1" ht="29.45" customHeight="1">
      <c r="A17" s="305" t="s">
        <v>2460</v>
      </c>
      <c r="B17" s="180">
        <v>-190</v>
      </c>
    </row>
    <row r="18" spans="1:2" s="291" customFormat="1" ht="29.45" customHeight="1">
      <c r="A18" s="305" t="s">
        <v>2461</v>
      </c>
      <c r="B18" s="180"/>
    </row>
    <row r="19" spans="1:2" s="291" customFormat="1" ht="29.45" customHeight="1">
      <c r="A19" s="305" t="s">
        <v>2462</v>
      </c>
      <c r="B19" s="180">
        <v>365</v>
      </c>
    </row>
    <row r="20" spans="1:2" s="291" customFormat="1" ht="29.45" customHeight="1">
      <c r="A20" s="305" t="s">
        <v>2463</v>
      </c>
      <c r="B20" s="180">
        <v>230</v>
      </c>
    </row>
    <row r="21" spans="1:2" s="291" customFormat="1" ht="29.45" customHeight="1">
      <c r="A21" s="305" t="s">
        <v>2464</v>
      </c>
      <c r="B21" s="180">
        <v>1313</v>
      </c>
    </row>
    <row r="22" spans="1:2" s="291" customFormat="1" ht="29.45" customHeight="1">
      <c r="A22" s="305" t="s">
        <v>2465</v>
      </c>
      <c r="B22" s="180">
        <v>4189</v>
      </c>
    </row>
    <row r="23" spans="1:2" s="291" customFormat="1" ht="29.45" customHeight="1">
      <c r="A23" s="305" t="s">
        <v>2466</v>
      </c>
      <c r="B23" s="180">
        <v>6365</v>
      </c>
    </row>
    <row r="24" spans="1:2" s="291" customFormat="1" ht="29.45" customHeight="1">
      <c r="A24" s="304" t="s">
        <v>2467</v>
      </c>
      <c r="B24" s="180"/>
    </row>
    <row r="25" spans="1:2" s="291" customFormat="1" ht="29.45" customHeight="1">
      <c r="A25" s="305" t="s">
        <v>2468</v>
      </c>
      <c r="B25" s="180">
        <v>1982</v>
      </c>
    </row>
    <row r="26" spans="1:2" s="291" customFormat="1" ht="29.45" customHeight="1">
      <c r="A26" s="305" t="s">
        <v>2469</v>
      </c>
      <c r="B26" s="180">
        <v>1737</v>
      </c>
    </row>
    <row r="27" spans="1:2" s="291" customFormat="1" ht="29.45" customHeight="1">
      <c r="A27" s="305" t="s">
        <v>2470</v>
      </c>
      <c r="B27" s="180"/>
    </row>
    <row r="28" spans="1:2" s="291" customFormat="1" ht="29.45" customHeight="1">
      <c r="A28" s="305" t="s">
        <v>2471</v>
      </c>
      <c r="B28" s="306">
        <v>15066</v>
      </c>
    </row>
    <row r="29" spans="1:2" s="291" customFormat="1" ht="29.45" customHeight="1">
      <c r="A29" s="305" t="s">
        <v>2472</v>
      </c>
      <c r="B29" s="180"/>
    </row>
    <row r="30" spans="1:2" s="291" customFormat="1" ht="29.45" customHeight="1">
      <c r="A30" s="305" t="s">
        <v>2473</v>
      </c>
      <c r="B30" s="180"/>
    </row>
    <row r="31" spans="1:2" s="291" customFormat="1" ht="29.45" customHeight="1">
      <c r="A31" s="305" t="s">
        <v>2474</v>
      </c>
      <c r="B31" s="180"/>
    </row>
    <row r="32" spans="1:2" s="291" customFormat="1" ht="30" customHeight="1">
      <c r="A32" s="305" t="s">
        <v>2475</v>
      </c>
      <c r="B32" s="180"/>
    </row>
    <row r="33" spans="1:2" ht="30" customHeight="1">
      <c r="A33" s="305" t="s">
        <v>2476</v>
      </c>
      <c r="B33" s="180">
        <v>2097</v>
      </c>
    </row>
    <row r="34" spans="1:2" ht="30" customHeight="1">
      <c r="A34" s="307" t="s">
        <v>2477</v>
      </c>
      <c r="B34" s="308">
        <f>SUM(B35:B54)</f>
        <v>15776</v>
      </c>
    </row>
    <row r="35" spans="1:2" ht="30" customHeight="1">
      <c r="A35" s="305" t="s">
        <v>2478</v>
      </c>
      <c r="B35" s="180">
        <v>20</v>
      </c>
    </row>
    <row r="36" spans="1:2" ht="30" customHeight="1">
      <c r="A36" s="305" t="s">
        <v>2479</v>
      </c>
      <c r="B36" s="180"/>
    </row>
    <row r="37" spans="1:2" ht="30" customHeight="1">
      <c r="A37" s="305" t="s">
        <v>2480</v>
      </c>
      <c r="B37" s="180"/>
    </row>
    <row r="38" spans="1:2" ht="30" customHeight="1">
      <c r="A38" s="305" t="s">
        <v>2481</v>
      </c>
      <c r="B38" s="180"/>
    </row>
    <row r="39" spans="1:2" ht="30" customHeight="1">
      <c r="A39" s="305" t="s">
        <v>2482</v>
      </c>
      <c r="B39" s="180"/>
    </row>
    <row r="40" spans="1:2" ht="30" customHeight="1">
      <c r="A40" s="305" t="s">
        <v>2483</v>
      </c>
      <c r="B40" s="180"/>
    </row>
    <row r="41" spans="1:2" ht="30" customHeight="1">
      <c r="A41" s="305" t="s">
        <v>2484</v>
      </c>
      <c r="B41" s="180">
        <v>66</v>
      </c>
    </row>
    <row r="42" spans="1:2" ht="30" customHeight="1">
      <c r="A42" s="305" t="s">
        <v>2485</v>
      </c>
      <c r="B42" s="180">
        <v>3896</v>
      </c>
    </row>
    <row r="43" spans="1:2" ht="30" customHeight="1">
      <c r="A43" s="305" t="s">
        <v>2486</v>
      </c>
      <c r="B43" s="180">
        <v>93</v>
      </c>
    </row>
    <row r="44" spans="1:2" ht="30" customHeight="1">
      <c r="A44" s="305" t="s">
        <v>2487</v>
      </c>
      <c r="B44" s="180">
        <v>55</v>
      </c>
    </row>
    <row r="45" spans="1:2" ht="30" customHeight="1">
      <c r="A45" s="305" t="s">
        <v>2488</v>
      </c>
      <c r="B45" s="180"/>
    </row>
    <row r="46" spans="1:2" ht="30" customHeight="1">
      <c r="A46" s="305" t="s">
        <v>2489</v>
      </c>
      <c r="B46" s="180">
        <v>8286</v>
      </c>
    </row>
    <row r="47" spans="1:2" ht="30" customHeight="1">
      <c r="A47" s="305" t="s">
        <v>2490</v>
      </c>
      <c r="B47" s="180"/>
    </row>
    <row r="48" spans="1:2" ht="30" customHeight="1">
      <c r="A48" s="305" t="s">
        <v>2491</v>
      </c>
      <c r="B48" s="180"/>
    </row>
    <row r="49" spans="1:2" ht="30" customHeight="1">
      <c r="A49" s="305" t="s">
        <v>2492</v>
      </c>
      <c r="B49" s="180"/>
    </row>
    <row r="50" spans="1:2" ht="30" customHeight="1">
      <c r="A50" s="305" t="s">
        <v>2493</v>
      </c>
      <c r="B50" s="180"/>
    </row>
    <row r="51" spans="1:2" ht="30" customHeight="1">
      <c r="A51" s="305" t="s">
        <v>2494</v>
      </c>
      <c r="B51" s="180"/>
    </row>
    <row r="52" spans="1:2" ht="30" customHeight="1">
      <c r="A52" s="305" t="s">
        <v>2495</v>
      </c>
      <c r="B52" s="180">
        <v>3360</v>
      </c>
    </row>
    <row r="53" spans="1:2" ht="30" customHeight="1">
      <c r="A53" s="305" t="s">
        <v>2496</v>
      </c>
      <c r="B53" s="180"/>
    </row>
    <row r="54" spans="1:2" ht="30" customHeight="1">
      <c r="A54" s="309" t="s">
        <v>2497</v>
      </c>
      <c r="B54" s="180"/>
    </row>
  </sheetData>
  <mergeCells count="1">
    <mergeCell ref="A2:B2"/>
  </mergeCells>
  <phoneticPr fontId="64" type="noConversion"/>
  <printOptions horizontalCentered="1"/>
  <pageMargins left="0.55118110236220474" right="0.55118110236220474" top="0.27559055118110237" bottom="0.39370078740157483" header="0.59055118110236227" footer="0.15748031496062992"/>
  <pageSetup paperSize="9" scale="89" firstPageNumber="135" orientation="portrait" useFirstPageNumber="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V31"/>
  <sheetViews>
    <sheetView topLeftCell="A19" workbookViewId="0">
      <selection activeCell="B8" sqref="B8"/>
    </sheetView>
  </sheetViews>
  <sheetFormatPr defaultColWidth="57.875" defaultRowHeight="14.25"/>
  <cols>
    <col min="1" max="1" width="58.375" style="274" customWidth="1"/>
    <col min="2" max="2" width="40.375" style="274" customWidth="1"/>
    <col min="3" max="32" width="9" style="274" customWidth="1"/>
    <col min="33" max="224" width="57.875" style="274" customWidth="1"/>
    <col min="225" max="255" width="9" style="274" customWidth="1"/>
    <col min="256" max="256" width="57.875" style="274"/>
  </cols>
  <sheetData>
    <row r="1" spans="1:2" ht="21" customHeight="1">
      <c r="A1" s="275" t="s">
        <v>2498</v>
      </c>
    </row>
    <row r="2" spans="1:2" ht="37.9" customHeight="1">
      <c r="A2" s="424" t="s">
        <v>2499</v>
      </c>
      <c r="B2" s="424"/>
    </row>
    <row r="3" spans="1:2">
      <c r="B3" s="276" t="s">
        <v>2</v>
      </c>
    </row>
    <row r="4" spans="1:2" ht="28.9" customHeight="1">
      <c r="A4" s="277" t="s">
        <v>2500</v>
      </c>
      <c r="B4" s="278" t="s">
        <v>4</v>
      </c>
    </row>
    <row r="5" spans="1:2" ht="28.9" customHeight="1">
      <c r="A5" s="277" t="s">
        <v>2501</v>
      </c>
      <c r="B5" s="279"/>
    </row>
    <row r="6" spans="1:2" ht="28.9" customHeight="1">
      <c r="A6" s="280" t="s">
        <v>2502</v>
      </c>
      <c r="B6" s="281"/>
    </row>
    <row r="7" spans="1:2" ht="28.9" customHeight="1">
      <c r="A7" s="282" t="s">
        <v>2503</v>
      </c>
      <c r="B7" s="281"/>
    </row>
    <row r="8" spans="1:2" ht="28.9" customHeight="1">
      <c r="A8" s="283" t="s">
        <v>2504</v>
      </c>
      <c r="B8" s="284"/>
    </row>
    <row r="9" spans="1:2" ht="28.9" customHeight="1">
      <c r="A9" s="285" t="s">
        <v>2505</v>
      </c>
      <c r="B9" s="284"/>
    </row>
    <row r="10" spans="1:2" ht="28.9" customHeight="1">
      <c r="A10" s="285" t="s">
        <v>2506</v>
      </c>
      <c r="B10" s="284"/>
    </row>
    <row r="11" spans="1:2" ht="28.9" customHeight="1">
      <c r="A11" s="282" t="s">
        <v>2507</v>
      </c>
      <c r="B11" s="281"/>
    </row>
    <row r="12" spans="1:2" ht="28.9" customHeight="1">
      <c r="A12" s="286" t="s">
        <v>2508</v>
      </c>
      <c r="B12" s="284"/>
    </row>
    <row r="13" spans="1:2" ht="28.9" customHeight="1">
      <c r="A13" s="287" t="s">
        <v>2509</v>
      </c>
      <c r="B13" s="284"/>
    </row>
    <row r="14" spans="1:2" ht="28.9" customHeight="1">
      <c r="A14" s="287" t="s">
        <v>2510</v>
      </c>
      <c r="B14" s="284"/>
    </row>
    <row r="15" spans="1:2" ht="28.9" customHeight="1">
      <c r="A15" s="287" t="s">
        <v>2511</v>
      </c>
      <c r="B15" s="284"/>
    </row>
    <row r="16" spans="1:2" ht="28.9" customHeight="1">
      <c r="A16" s="287" t="s">
        <v>2512</v>
      </c>
      <c r="B16" s="284"/>
    </row>
    <row r="17" spans="1:2" ht="28.9" customHeight="1">
      <c r="A17" s="288" t="s">
        <v>2513</v>
      </c>
      <c r="B17" s="284"/>
    </row>
    <row r="18" spans="1:2" ht="28.9" customHeight="1">
      <c r="A18" s="288" t="s">
        <v>2514</v>
      </c>
      <c r="B18" s="284"/>
    </row>
    <row r="19" spans="1:2" ht="28.9" customHeight="1">
      <c r="A19" s="288" t="s">
        <v>2515</v>
      </c>
      <c r="B19" s="284"/>
    </row>
    <row r="20" spans="1:2" ht="28.9" customHeight="1">
      <c r="A20" s="288" t="s">
        <v>2516</v>
      </c>
      <c r="B20" s="284"/>
    </row>
    <row r="21" spans="1:2" ht="28.9" customHeight="1">
      <c r="A21" s="288" t="s">
        <v>2517</v>
      </c>
      <c r="B21" s="284"/>
    </row>
    <row r="22" spans="1:2" ht="28.9" customHeight="1">
      <c r="A22" s="288" t="s">
        <v>2518</v>
      </c>
      <c r="B22" s="284"/>
    </row>
    <row r="23" spans="1:2" ht="28.9" customHeight="1">
      <c r="A23" s="288" t="s">
        <v>2519</v>
      </c>
      <c r="B23" s="284"/>
    </row>
    <row r="24" spans="1:2" ht="28.9" customHeight="1">
      <c r="A24" s="288" t="s">
        <v>2520</v>
      </c>
      <c r="B24" s="284"/>
    </row>
    <row r="25" spans="1:2" ht="28.9" customHeight="1">
      <c r="A25" s="288" t="s">
        <v>2506</v>
      </c>
      <c r="B25" s="284"/>
    </row>
    <row r="26" spans="1:2" ht="28.9" customHeight="1">
      <c r="A26" s="282" t="s">
        <v>2521</v>
      </c>
      <c r="B26" s="281"/>
    </row>
    <row r="27" spans="1:2" ht="28.9" customHeight="1">
      <c r="A27" s="289" t="s">
        <v>2522</v>
      </c>
      <c r="B27" s="284"/>
    </row>
    <row r="28" spans="1:2" ht="28.9" customHeight="1">
      <c r="A28" s="289" t="s">
        <v>2523</v>
      </c>
      <c r="B28" s="284"/>
    </row>
    <row r="29" spans="1:2" ht="28.9" customHeight="1">
      <c r="A29" s="289" t="s">
        <v>2524</v>
      </c>
      <c r="B29" s="284"/>
    </row>
    <row r="30" spans="1:2" ht="28.9" customHeight="1">
      <c r="A30" s="289" t="s">
        <v>2525</v>
      </c>
      <c r="B30" s="284"/>
    </row>
    <row r="31" spans="1:2" ht="28.9" customHeight="1">
      <c r="A31" s="289" t="s">
        <v>2506</v>
      </c>
      <c r="B31" s="284"/>
    </row>
  </sheetData>
  <mergeCells count="1">
    <mergeCell ref="A2:B2"/>
  </mergeCells>
  <phoneticPr fontId="64" type="noConversion"/>
  <printOptions horizontalCentered="1"/>
  <pageMargins left="0.55118110236220474" right="0.55118110236220474" top="0.27559055118110237" bottom="0.39370078740157483" header="0.59055118110236227" footer="0.15748031496062992"/>
  <pageSetup paperSize="9" scale="94" firstPageNumber="135" orientation="portrait" useFirstPageNumber="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19"/>
  <sheetViews>
    <sheetView topLeftCell="A16" workbookViewId="0">
      <selection activeCell="B9" sqref="B9"/>
    </sheetView>
  </sheetViews>
  <sheetFormatPr defaultColWidth="9" defaultRowHeight="13.5"/>
  <cols>
    <col min="1" max="1" width="46.125" customWidth="1"/>
    <col min="2" max="2" width="39.125" customWidth="1"/>
  </cols>
  <sheetData>
    <row r="1" spans="1:2" ht="17.45" customHeight="1">
      <c r="A1" s="270" t="s">
        <v>2526</v>
      </c>
    </row>
    <row r="2" spans="1:2" ht="25.5">
      <c r="A2" s="424" t="s">
        <v>2527</v>
      </c>
      <c r="B2" s="424"/>
    </row>
    <row r="3" spans="1:2" ht="16.899999999999999" customHeight="1">
      <c r="A3" s="271"/>
      <c r="B3" s="271"/>
    </row>
    <row r="4" spans="1:2" ht="25.9" customHeight="1">
      <c r="B4" s="272" t="s">
        <v>2</v>
      </c>
    </row>
    <row r="5" spans="1:2" s="269" customFormat="1" ht="42.6" customHeight="1">
      <c r="A5" s="56" t="s">
        <v>2528</v>
      </c>
      <c r="B5" s="56" t="s">
        <v>4</v>
      </c>
    </row>
    <row r="6" spans="1:2" ht="42.6" customHeight="1">
      <c r="A6" s="54" t="s">
        <v>2529</v>
      </c>
      <c r="B6" s="273"/>
    </row>
    <row r="7" spans="1:2" ht="42.6" customHeight="1">
      <c r="A7" s="54" t="s">
        <v>2529</v>
      </c>
      <c r="B7" s="273"/>
    </row>
    <row r="8" spans="1:2" ht="42.6" customHeight="1">
      <c r="A8" s="54" t="s">
        <v>2529</v>
      </c>
      <c r="B8" s="273"/>
    </row>
    <row r="9" spans="1:2" ht="42.6" customHeight="1">
      <c r="A9" s="54" t="s">
        <v>2529</v>
      </c>
      <c r="B9" s="273"/>
    </row>
    <row r="10" spans="1:2" ht="42.6" customHeight="1">
      <c r="A10" s="54" t="s">
        <v>2529</v>
      </c>
      <c r="B10" s="273"/>
    </row>
    <row r="11" spans="1:2" ht="42.6" customHeight="1">
      <c r="A11" s="54" t="s">
        <v>2529</v>
      </c>
      <c r="B11" s="273"/>
    </row>
    <row r="12" spans="1:2" ht="42.6" customHeight="1">
      <c r="A12" s="54" t="s">
        <v>2529</v>
      </c>
      <c r="B12" s="273"/>
    </row>
    <row r="13" spans="1:2" ht="42.6" customHeight="1">
      <c r="A13" s="54" t="s">
        <v>2529</v>
      </c>
      <c r="B13" s="273"/>
    </row>
    <row r="14" spans="1:2" ht="42.6" customHeight="1">
      <c r="A14" s="54" t="s">
        <v>2529</v>
      </c>
      <c r="B14" s="273"/>
    </row>
    <row r="15" spans="1:2" ht="42.6" customHeight="1">
      <c r="A15" s="54" t="s">
        <v>2529</v>
      </c>
      <c r="B15" s="273"/>
    </row>
    <row r="16" spans="1:2" ht="42.6" customHeight="1">
      <c r="A16" s="54" t="s">
        <v>2529</v>
      </c>
      <c r="B16" s="273"/>
    </row>
    <row r="17" spans="1:2" ht="42.6" customHeight="1">
      <c r="A17" s="54" t="s">
        <v>2529</v>
      </c>
      <c r="B17" s="273"/>
    </row>
    <row r="18" spans="1:2" ht="42.6" customHeight="1">
      <c r="A18" s="54" t="s">
        <v>2530</v>
      </c>
      <c r="B18" s="273"/>
    </row>
    <row r="19" spans="1:2" ht="42.6" customHeight="1">
      <c r="A19" s="54" t="s">
        <v>2501</v>
      </c>
      <c r="B19" s="273"/>
    </row>
  </sheetData>
  <mergeCells count="1">
    <mergeCell ref="A2:B2"/>
  </mergeCells>
  <phoneticPr fontId="64" type="noConversion"/>
  <printOptions horizontalCentered="1"/>
  <pageMargins left="0.55118110236220474" right="0.55118110236220474" top="0.27559055118110237" bottom="0.39370078740157483" header="0.59055118110236227" footer="0.15748031496062992"/>
  <pageSetup paperSize="9" firstPageNumber="135" orientation="portrait" useFirstPageNumber="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35</vt:i4>
      </vt:variant>
      <vt:variant>
        <vt:lpstr>命名范围</vt:lpstr>
      </vt:variant>
      <vt:variant>
        <vt:i4>5</vt:i4>
      </vt:variant>
    </vt:vector>
  </HeadingPairs>
  <TitlesOfParts>
    <vt:vector size="40" baseType="lpstr">
      <vt:lpstr>01-本地区一般收入</vt:lpstr>
      <vt:lpstr>02-本地区一般支出</vt:lpstr>
      <vt:lpstr>03-本地区一般平衡</vt:lpstr>
      <vt:lpstr>04-本级一般收入</vt:lpstr>
      <vt:lpstr>05-本级一般支出</vt:lpstr>
      <vt:lpstr>06-本级一般平衡</vt:lpstr>
      <vt:lpstr>07-省对市县补助</vt:lpstr>
      <vt:lpstr>08-对下补助分项目</vt:lpstr>
      <vt:lpstr>09-对下补助分地区</vt:lpstr>
      <vt:lpstr>10-1本级基本支出（政府预算经济分类）</vt:lpstr>
      <vt:lpstr>10-2本级基本支出（部门预算经济分类）</vt:lpstr>
      <vt:lpstr>11-预算内基本建设</vt:lpstr>
      <vt:lpstr>12-一般债务余额</vt:lpstr>
      <vt:lpstr>13-一般债务分地区</vt:lpstr>
      <vt:lpstr>14-本地区基金收入</vt:lpstr>
      <vt:lpstr>15-本地区基金支出</vt:lpstr>
      <vt:lpstr>16-本地区基金平衡</vt:lpstr>
      <vt:lpstr>17-本级基金收入</vt:lpstr>
      <vt:lpstr>18-本级基金支出</vt:lpstr>
      <vt:lpstr>19-本级基金平衡</vt:lpstr>
      <vt:lpstr>20-省对市县基金补助</vt:lpstr>
      <vt:lpstr>21-对下基金补助</vt:lpstr>
      <vt:lpstr>22-专项债务余额</vt:lpstr>
      <vt:lpstr>23-专项债务分地区</vt:lpstr>
      <vt:lpstr>24-本地区国资收入</vt:lpstr>
      <vt:lpstr>25-本地区国资支出</vt:lpstr>
      <vt:lpstr>26-本级国资收入</vt:lpstr>
      <vt:lpstr>27-本级国资支出</vt:lpstr>
      <vt:lpstr>28-国资对下补助</vt:lpstr>
      <vt:lpstr>29-本地区社保收入</vt:lpstr>
      <vt:lpstr>30-本地区社保支出</vt:lpstr>
      <vt:lpstr>31-本级社保收入</vt:lpstr>
      <vt:lpstr>32-本级社保支出</vt:lpstr>
      <vt:lpstr>33-债务汇总</vt:lpstr>
      <vt:lpstr>34-分地区限额汇总</vt:lpstr>
      <vt:lpstr>'02-本地区一般支出'!Print_Area</vt:lpstr>
      <vt:lpstr>'04-本级一般收入'!Print_Area</vt:lpstr>
      <vt:lpstr>'01-本地区一般收入'!Print_Titles</vt:lpstr>
      <vt:lpstr>'02-本地区一般支出'!Print_Titles</vt:lpstr>
      <vt:lpstr>'29-本地区社保收入'!Print_Titles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dcterms:created xsi:type="dcterms:W3CDTF">2006-09-13T11:21:51Z</dcterms:created>
  <dcterms:modified xsi:type="dcterms:W3CDTF">2024-03-18T03:03:43Z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626F9C450E0D4B8FB6A1AB940555417A_12</vt:lpwstr>
  </property>
  <property fmtid="{D5CDD505-2E9C-101B-9397-08002B2CF9AE}" pid="3" name="KSOProductBuildVer">
    <vt:lpwstr>2052-11.1.0.14036</vt:lpwstr>
  </property>
</Properties>
</file>