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402" firstSheet="32" activeTab="34"/>
  </bookViews>
  <sheets>
    <sheet name="民生实事项目人大（选民）代表票决（选）制工作奖补资金”" sheetId="7" r:id="rId1"/>
    <sheet name="“全域无垃圾”专项治理工作经费（G108、成德大道沿线集中治理" sheetId="9" r:id="rId2"/>
    <sheet name="“全域无垃圾”专项治理行动攻坚阶段缺口经费" sheetId="10" r:id="rId3"/>
    <sheet name="2022年环境综合治理保洁降尘服务资金" sheetId="11" r:id="rId4"/>
    <sheet name="村干部" sheetId="12" r:id="rId5"/>
    <sheet name="2023年度基层组织活动和公共服务运行财政奖补资金" sheetId="13" r:id="rId6"/>
    <sheet name="场镇街道运行管理维护经费" sheetId="14" r:id="rId7"/>
    <sheet name="城乡环境综合治理经费-保洁、降尘、清运等" sheetId="15" r:id="rId8"/>
    <sheet name="广汉市原兴隆镇东禅寺村道路基础设施抢险救灾建设工程资金" sheetId="16" r:id="rId9"/>
    <sheet name="广汉市原兴隆镇鸹林村、双沙村道路基础设施抢险救灾建设工程资金" sheetId="17" r:id="rId10"/>
    <sheet name="经济发展经费-畜牧防疫工作经费" sheetId="18" r:id="rId11"/>
    <sheet name="经济发展经费-计生检查等计生事业" sheetId="19" r:id="rId12"/>
    <sheet name="经济发展经费-农村道路建设" sheetId="20" r:id="rId13"/>
    <sheet name="经济发展经费-其他支持中小企业发展和管理支出" sheetId="21" r:id="rId14"/>
    <sheet name="经济发展经费-人大事务" sheetId="22" r:id="rId15"/>
    <sheet name="经济发展经费-人口普查等统计事业经费" sheetId="23" r:id="rId16"/>
    <sheet name="经济发展经费-污水、环境设施建设等环境保护" sheetId="24" r:id="rId17"/>
    <sheet name="经济发展经费-乡村振兴" sheetId="25" r:id="rId18"/>
    <sheet name="经济发展经费-乡镇纪检经费" sheetId="26" r:id="rId19"/>
    <sheet name="经济发展经费-振兴乡村、农民增收、脱贫攻坚" sheetId="27" r:id="rId20"/>
    <sheet name="经济发展经费-中国共产党事务支出" sheetId="28" r:id="rId21"/>
    <sheet name="经济发展经费-专合社发展" sheetId="29" r:id="rId22"/>
    <sheet name="离任村（社区）干部定期补助经费" sheetId="30" r:id="rId23"/>
    <sheet name="历史遗留问题2023年土地租金" sheetId="31" r:id="rId24"/>
    <sheet name="农村生活垃圾清运补助资金" sheetId="32" r:id="rId25"/>
    <sheet name="其他经费——志愿兵经费" sheetId="33" r:id="rId26"/>
    <sheet name="社会事务经费-补助教育" sheetId="34" r:id="rId27"/>
    <sheet name="社会事务经费-其他文化旅游体育与传媒支出" sheetId="35" r:id="rId28"/>
    <sheet name="社会治安综合治理-其他公安支出" sheetId="36" r:id="rId29"/>
    <sheet name="应急维稳经费-安全、应急、禁毒" sheetId="37" r:id="rId30"/>
    <sheet name="应急维稳经费-防汛、砂石、河长制等" sheetId="38" r:id="rId31"/>
    <sheet name="应急维稳经费-救助、慰问" sheetId="39" r:id="rId32"/>
    <sheet name="应急维稳经费-民兵训练" sheetId="40" r:id="rId33"/>
    <sheet name="应急维稳经费-维稳" sheetId="41" r:id="rId34"/>
    <sheet name="镇（街道）公共卫生特别服务岗位经费" sheetId="42" r:id="rId35"/>
  </sheets>
  <definedNames>
    <definedName name="_xlnm.Print_Area" localSheetId="0">'民生实事项目人大（选民）代表票决（选）制工作奖补资金”'!$A$1:$P$70</definedName>
    <definedName name="_xlnm.Print_Area" localSheetId="1">'“全域无垃圾”专项治理工作经费（G108、成德大道沿线集中治理'!$A$1:$P$70</definedName>
    <definedName name="_xlnm.Print_Area" localSheetId="2">“全域无垃圾”专项治理行动攻坚阶段缺口经费!$A$1:$P$70</definedName>
    <definedName name="_xlnm.Print_Area" localSheetId="3">'2022年环境综合治理保洁降尘服务资金'!$A$1:$P$70</definedName>
    <definedName name="_xlnm.Print_Area" localSheetId="4">村干部!$A$1:$P$70</definedName>
    <definedName name="_xlnm.Print_Area" localSheetId="5">'2023年度基层组织活动和公共服务运行财政奖补资金'!$A$1:$P$70</definedName>
    <definedName name="_xlnm.Print_Area" localSheetId="6">场镇街道运行管理维护经费!$A$1:$P$70</definedName>
    <definedName name="_xlnm.Print_Area" localSheetId="7">'城乡环境综合治理经费-保洁、降尘、清运等'!$A$1:$P$70</definedName>
    <definedName name="_xlnm.Print_Area" localSheetId="8">广汉市原兴隆镇东禅寺村道路基础设施抢险救灾建设工程资金!$A$1:$P$70</definedName>
    <definedName name="_xlnm.Print_Area" localSheetId="9">广汉市原兴隆镇鸹林村、双沙村道路基础设施抢险救灾建设工程资金!$A$1:$P$70</definedName>
    <definedName name="_xlnm.Print_Area" localSheetId="10">'经济发展经费-畜牧防疫工作经费'!$A$1:$P$70</definedName>
    <definedName name="_xlnm.Print_Area" localSheetId="11">'经济发展经费-计生检查等计生事业'!$A$1:$P$70</definedName>
    <definedName name="_xlnm.Print_Area" localSheetId="12">'经济发展经费-农村道路建设'!$A$1:$P$70</definedName>
    <definedName name="_xlnm.Print_Area" localSheetId="13">'经济发展经费-其他支持中小企业发展和管理支出'!$A$1:$P$70</definedName>
    <definedName name="_xlnm.Print_Area" localSheetId="14">'经济发展经费-人大事务'!$A$1:$P$70</definedName>
    <definedName name="_xlnm.Print_Area" localSheetId="15">'经济发展经费-人口普查等统计事业经费'!$A$1:$P$70</definedName>
    <definedName name="_xlnm.Print_Area" localSheetId="16">'经济发展经费-污水、环境设施建设等环境保护'!$A$1:$P$70</definedName>
    <definedName name="_xlnm.Print_Area" localSheetId="17">'经济发展经费-乡村振兴'!$A$1:$P$70</definedName>
    <definedName name="_xlnm.Print_Area" localSheetId="18">'经济发展经费-乡镇纪检经费'!$A$1:$P$70</definedName>
    <definedName name="_xlnm.Print_Area" localSheetId="19">'经济发展经费-振兴乡村、农民增收、脱贫攻坚'!$A$1:$P$70</definedName>
    <definedName name="_xlnm.Print_Area" localSheetId="20">'经济发展经费-中国共产党事务支出'!$A$1:$P$70</definedName>
    <definedName name="_xlnm.Print_Area" localSheetId="21">'经济发展经费-专合社发展'!$A$1:$P$70</definedName>
    <definedName name="_xlnm.Print_Area" localSheetId="22">'离任村（社区）干部定期补助经费'!$A$1:$P$70</definedName>
    <definedName name="_xlnm.Print_Area" localSheetId="23">历史遗留问题2023年土地租金!$A$1:$P$70</definedName>
    <definedName name="_xlnm.Print_Area" localSheetId="24">农村生活垃圾清运补助资金!$A$1:$P$70</definedName>
    <definedName name="_xlnm.Print_Area" localSheetId="25">其他经费——志愿兵经费!$A$1:$P$70</definedName>
    <definedName name="_xlnm.Print_Area" localSheetId="26">'社会事务经费-补助教育'!$A$1:$P$70</definedName>
    <definedName name="_xlnm.Print_Area" localSheetId="27">'社会事务经费-其他文化旅游体育与传媒支出'!$A$1:$P$70</definedName>
    <definedName name="_xlnm.Print_Area" localSheetId="28">'社会治安综合治理-其他公安支出'!$A$1:$P$70</definedName>
    <definedName name="_xlnm.Print_Area" localSheetId="29">'应急维稳经费-安全、应急、禁毒'!$A$1:$P$70</definedName>
    <definedName name="_xlnm.Print_Area" localSheetId="30">'应急维稳经费-防汛、砂石、河长制等'!$A$1:$P$70</definedName>
    <definedName name="_xlnm.Print_Area" localSheetId="31">'应急维稳经费-救助、慰问'!$A$1:$P$70</definedName>
    <definedName name="_xlnm.Print_Area" localSheetId="32">'应急维稳经费-民兵训练'!$A$1:$P$70</definedName>
    <definedName name="_xlnm.Print_Area" localSheetId="33">'应急维稳经费-维稳'!$A$1:$P$70</definedName>
    <definedName name="_xlnm.Print_Area" localSheetId="34">'镇（街道）公共卫生特别服务岗位经费'!$A$1:$P$70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<sst xmlns="http://schemas.openxmlformats.org/spreadsheetml/2006/main" count="10469" uniqueCount="345">
  <si>
    <t>部门预算项目支出绩效自评表（2023年度）</t>
  </si>
  <si>
    <t>项目名称：</t>
  </si>
  <si>
    <t>民生实事项目人大（选民）代表票决（选）制工作奖补资金”</t>
  </si>
  <si>
    <t>项目类别：</t>
  </si>
  <si>
    <t>民生类</t>
  </si>
  <si>
    <t>项目主管部门：</t>
  </si>
  <si>
    <t>广汉市金轮镇人民政府（盖章）</t>
  </si>
  <si>
    <t>项目实施单位：</t>
  </si>
  <si>
    <t>广汉市金轮镇人民政府</t>
  </si>
  <si>
    <t>项目预算安排及执行情况（万元）：</t>
  </si>
  <si>
    <t>项目</t>
  </si>
  <si>
    <t>预算数</t>
  </si>
  <si>
    <t>年末决算数</t>
  </si>
  <si>
    <t>执行率（%）</t>
  </si>
  <si>
    <t>说明</t>
  </si>
  <si>
    <t>小计</t>
  </si>
  <si>
    <t>年初预算数</t>
  </si>
  <si>
    <t>追加预算</t>
  </si>
  <si>
    <t>合计</t>
  </si>
  <si>
    <t>拨镇（街）2023年民生实事项目代表票决（选）工作奖补资金</t>
  </si>
  <si>
    <t xml:space="preserve">  其中：财政拨款</t>
  </si>
  <si>
    <t xml:space="preserve">        其他资金</t>
  </si>
  <si>
    <t>项目年度总体目标：</t>
  </si>
  <si>
    <t>项目预期总体目标</t>
  </si>
  <si>
    <t>总体目标完成情况</t>
  </si>
  <si>
    <t>保障辖区内民生实事项目代表票决（选）工作</t>
  </si>
  <si>
    <t>完成保障辖区内民生实事项目代表票决（选）工作</t>
  </si>
  <si>
    <t>项目实施情况概述：</t>
  </si>
  <si>
    <t>保障辖区内2023年民生实事项目代表票决（选）工作正常开展。</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</si>
  <si>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</si>
  <si>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</si>
  <si>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</si>
  <si>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</si>
  <si>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</si>
  <si>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</si>
  <si>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</si>
  <si>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</si>
  <si>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</si>
  <si>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</si>
  <si>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</si>
  <si>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</si>
  <si>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</si>
  <si>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</si>
  <si>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</si>
  <si>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</si>
  <si>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</si>
  <si>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</si>
  <si>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</si>
  <si>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</si>
  <si>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</si>
  <si>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</si>
  <si>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</si>
  <si>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</si>
  <si>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</si>
  <si>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</si>
  <si>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</si>
  <si>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</si>
  <si>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</si>
  <si>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</si>
  <si>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</si>
  <si>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</si>
  <si>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</si>
  <si>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</si>
  <si>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</si>
  <si>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</si>
  <si>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</si>
  <si>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</si>
  <si>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</si>
  <si>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</si>
  <si>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</si>
  <si>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</si>
  <si>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</si>
  <si>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</si>
  <si>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</si>
  <si>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</si>
  <si>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</si>
  <si>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</si>
  <si>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</si>
  <si>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</si>
  <si>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</si>
  <si>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</si>
  <si>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</si>
  <si>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</si>
  <si>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</si>
  <si>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</si>
  <si>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</si>
  <si>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</si>
  <si>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</si>
  <si>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</si>
  <si>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</si>
  <si>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</si>
  <si>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</si>
  <si>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</si>
  <si>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</si>
  <si>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</si>
  <si>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</si>
  <si>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</si>
  <si>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</si>
  <si>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符合绩效目标设定的验收标准，达到行业基准水平。</t>
  </si>
  <si>
    <t>完成时效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</si>
  <si>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</si>
  <si>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</si>
  <si>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</si>
  <si>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</si>
  <si>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</si>
  <si>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</si>
  <si>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</si>
  <si>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</si>
  <si>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</si>
  <si>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</si>
  <si>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</si>
  <si>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</si>
  <si>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</si>
  <si>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</si>
  <si>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</si>
  <si>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</si>
  <si>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</si>
  <si>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</si>
  <si>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</si>
  <si>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</si>
  <si>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</si>
  <si>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</si>
  <si>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</si>
  <si>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</si>
  <si>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</si>
  <si>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</si>
  <si>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</si>
  <si>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</si>
  <si>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</si>
  <si>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</si>
  <si>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</si>
  <si>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</si>
  <si>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</si>
  <si>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</si>
  <si>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</si>
  <si>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</si>
  <si>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</si>
  <si>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</si>
  <si>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</si>
  <si>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</si>
  <si>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</si>
  <si>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</si>
  <si>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</si>
  <si>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</si>
  <si>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</si>
  <si>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</si>
  <si>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</si>
  <si>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</si>
  <si>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</si>
  <si>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</si>
  <si>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</si>
  <si>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</si>
  <si>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</si>
  <si>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</si>
  <si>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</si>
  <si>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</si>
  <si>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</si>
  <si>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</si>
  <si>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</si>
  <si>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</si>
  <si>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</si>
  <si>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</si>
  <si>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</si>
  <si>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</si>
  <si>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</si>
  <si>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</si>
  <si>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</si>
  <si>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</si>
  <si>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</si>
  <si>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</si>
  <si>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</si>
  <si>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</si>
  <si>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</si>
  <si>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</si>
  <si>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</si>
  <si>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</si>
  <si>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本项目综合得分98分，保障辖区内2023年民生实事项目代表票决（选）工作正常开展。</t>
  </si>
  <si>
    <t>存在问题：</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</si>
  <si>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</si>
  <si>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</si>
  <si>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</si>
  <si>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</si>
  <si>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“全域无垃圾”专项治理工作经费（G108、成德大道沿线集中治理工作经费）</t>
  </si>
  <si>
    <t>拨“全域无垃圾”专项治理工作经费（G108、成德大道沿线集中治理工作经费）</t>
  </si>
  <si>
    <t>保障G108、成德大道沿线集中治理工作</t>
  </si>
  <si>
    <t>完成保障G108、成德大道沿线集中治理工作</t>
  </si>
  <si>
    <t>保障G108、成德大道沿线集中治理工作正常开展。</t>
  </si>
  <si>
    <t>本项目综合得分95分，保障G108、成德大道沿线集中治理工作正常开展。</t>
  </si>
  <si>
    <t>“全域无垃圾”专项治理行动攻坚阶段缺口经费</t>
  </si>
  <si>
    <t>拨“全域无垃圾”专项治理行动攻坚阶段缺口经费</t>
  </si>
  <si>
    <t>保障“全域无垃圾”专项治理行动攻坚阶段工作</t>
  </si>
  <si>
    <t>完成保障“全域无垃圾”专项治理行动攻坚阶段工作</t>
  </si>
  <si>
    <t>保障“全域无垃圾”专项治理行动攻坚阶段工作正常开展。</t>
  </si>
  <si>
    <t>本项目综合得分95分，保障“全域无垃圾”专项治理行动攻坚阶段工作正常开展。</t>
  </si>
  <si>
    <t>2022年环境综合治理保洁降尘服务资金</t>
  </si>
  <si>
    <t>拨2022年环境综合治理保洁降尘服务资金</t>
  </si>
  <si>
    <t>保障环境综合治理保洁降尘服务工作</t>
  </si>
  <si>
    <t>完成保障环境综合治理保洁降尘服务工作</t>
  </si>
  <si>
    <t>保障环境综合治理保洁降尘服务工作正常开展。</t>
  </si>
  <si>
    <t>本项目综合得分95份，保障环境综合治理保洁降尘服务工作正常开展。</t>
  </si>
  <si>
    <t>村社区运转</t>
  </si>
  <si>
    <t>拨2022年下半年村（社区）干部离任定补、村（社区）干部离任定补、保险清算</t>
  </si>
  <si>
    <t>保障村（社区）日常正常运转、村干部基本工资和保险</t>
  </si>
  <si>
    <t>完成为保障村（社区）日常正常运转、村干部基本工资和保险提供经费支持工作</t>
  </si>
  <si>
    <t>保障2023年度辖区村（社区）日常正常运转</t>
  </si>
  <si>
    <t>本项目综合得分95份，保障2023年度辖区村（社区）日常正常运转。</t>
  </si>
  <si>
    <t>2023年度基层组织活动和公共服务运行财政奖补资金</t>
  </si>
  <si>
    <t>拨付金轮镇2023年基层组织活动和公共服务运行财政奖补资金</t>
  </si>
  <si>
    <t>保障金轮镇2023年基层组织活动和公共服务运行</t>
  </si>
  <si>
    <t>完成保障金轮镇2023年基层组织活动和公共服务运行</t>
  </si>
  <si>
    <t>本项目综合得分97分，保障了保障金轮镇2023年基层组织活动和公共服务运行。</t>
  </si>
  <si>
    <t>场镇街道运行管理维护经费</t>
  </si>
  <si>
    <t>拨付金轮镇场镇街道运行管理维护经费</t>
  </si>
  <si>
    <t>保障金轮镇场镇街道运行管理维护工作</t>
  </si>
  <si>
    <t>完成保障金轮镇场镇街道运行管理维护工作</t>
  </si>
  <si>
    <t>本项目综合得分97分，保障了金轮镇场镇街道运行管理维护工作。</t>
  </si>
  <si>
    <t>城乡环境综合治理经费-保洁、降尘、清运等</t>
  </si>
  <si>
    <t>拨付金轮镇城乡环境综合治理经费-保洁、降尘、清运等</t>
  </si>
  <si>
    <t>保障城乡环境综合治理经费-保洁、降尘、清运等工作</t>
  </si>
  <si>
    <t>完成保障金轮镇城乡环境综合治理经费-保洁、降尘、清运等工作</t>
  </si>
  <si>
    <t>保障金轮镇城乡环境综合治理经费-保洁、降尘、清运等工作</t>
  </si>
  <si>
    <t>本项目综合得分96分，保障了金轮镇城乡环境综合治理经费-保洁、降尘、清运等工作。</t>
  </si>
  <si>
    <t>广汉市原兴隆镇东禅寺村道路基础设施抢险救灾建设工程资金</t>
  </si>
  <si>
    <t>基本建设类</t>
  </si>
  <si>
    <t>拨付广汉市原兴隆镇东禅寺村道路基础设施抢险救灾建设工程资金</t>
  </si>
  <si>
    <t>保障广汉市原兴隆镇东禅寺村道路基础设施抢险救灾建设工程工作</t>
  </si>
  <si>
    <t>完成保障广汉市原兴隆镇东禅寺村道路基础设施抢险救灾建设工程资金</t>
  </si>
  <si>
    <t>本项目综合得分88分，保障了广汉市原兴隆镇东禅寺村道路基础设施抢险救灾建设工程建设工作。</t>
  </si>
  <si>
    <t>自评时间： 2024 年 6月 28 日</t>
  </si>
  <si>
    <t>广汉市原兴隆镇鸹林村、双沙村道路基础设施抢险救灾建设工程资金</t>
  </si>
  <si>
    <t>拨付广汉市原兴隆镇鸹林村、双沙村道路基础设施抢险救灾建设工程资金</t>
  </si>
  <si>
    <t>保障广汉市原兴隆镇鸹林村、双沙村道路基础设施抢险救灾建设工程工作</t>
  </si>
  <si>
    <t>完成保障广汉市原兴隆镇鸹林村、双沙村道路基础设施抢险救灾建设工程</t>
  </si>
  <si>
    <t>本项目综合得分88分，保障了广汉市原兴隆镇鸹林村、双沙村道路基础设施抢险救灾建设工程建设工作。</t>
  </si>
  <si>
    <t>经济发展经费-畜牧防疫工作经费</t>
  </si>
  <si>
    <t>拨付金轮镇经济发展经费-畜牧防疫工作经费</t>
  </si>
  <si>
    <t>保障金轮镇经济发展经费-畜牧防疫工作</t>
  </si>
  <si>
    <t>完成保障经济发展经费-畜牧防疫工作</t>
  </si>
  <si>
    <t>本项目综合得分98分，保障了金轮镇畜牧防疫工作</t>
  </si>
  <si>
    <t>经济发展经费-计生检查等计生事业</t>
  </si>
  <si>
    <t>拨付金轮镇经济发展经费-计生检查等计生事业经费</t>
  </si>
  <si>
    <t>保障金轮镇计生检查等计生事业</t>
  </si>
  <si>
    <t>完成保障金轮镇计生检查等计生事业</t>
  </si>
  <si>
    <t>本项目综合得分98分，保障了金轮镇计生检查等计生事业</t>
  </si>
  <si>
    <t>经济发展经费-农村道路建设</t>
  </si>
  <si>
    <t>保障金轮镇农村道路建设</t>
  </si>
  <si>
    <t>完成保障金轮镇农村道路建设</t>
  </si>
  <si>
    <t>本项目综合得分96分，保障了金轮镇农村道路建设</t>
  </si>
  <si>
    <t>经济发展经费-其他支持中小企业发展和管理支出</t>
  </si>
  <si>
    <t>拨付经济发展经费-其他支持中小企业发展和管理支出经费</t>
  </si>
  <si>
    <t>保障金轮镇支持中小企业发展和管理</t>
  </si>
  <si>
    <t>完成保障金轮镇支持中小企业发展和管理</t>
  </si>
  <si>
    <t>本项目综合得分95分，保障了金轮镇中小企业发展管理</t>
  </si>
  <si>
    <t>经济发展经费-人大事务</t>
  </si>
  <si>
    <t>拨付经济发展经费-人大事务经费</t>
  </si>
  <si>
    <t>保障金轮镇人大事务发展</t>
  </si>
  <si>
    <t>完成保障金轮镇人大事务发展</t>
  </si>
  <si>
    <t>本项目综合得分98分，保障了金轮镇人大事务发展</t>
  </si>
  <si>
    <t>经济发展经费-人口普查等统计事业经费</t>
  </si>
  <si>
    <t>拨付经济发展经费-人口普查等统计事业经费</t>
  </si>
  <si>
    <t>保障金轮镇人口普查等统计事业工作开展</t>
  </si>
  <si>
    <t>完成保障保障金轮镇人口普查等统计事业工作开展</t>
  </si>
  <si>
    <t>本项目综合得分98分，保障金轮镇人口普查等统计事业工作开展</t>
  </si>
  <si>
    <t>经济发展经费-污水、环境设施建设等环境保护</t>
  </si>
  <si>
    <t>拨付经济发展经费-污水、环境设施建设等环境保护经费</t>
  </si>
  <si>
    <t>保障金轮镇污水、环境设施建设等环境保护工作开展</t>
  </si>
  <si>
    <t>完成保障金轮镇污水、环境设施建设等环境保护工作开展</t>
  </si>
  <si>
    <t>本项目综合得分98分，保障金轮镇污水、环境设施建设等环境保护工作开展</t>
  </si>
  <si>
    <t>经济发展经费-乡村振兴</t>
  </si>
  <si>
    <t>拨付经济发展经费-乡村振兴经费</t>
  </si>
  <si>
    <t>保障金轮镇乡村振兴工作开展</t>
  </si>
  <si>
    <t>本项目综合得分98分，保障金轮镇经济发展经费-乡村振兴工作开展</t>
  </si>
  <si>
    <t>经济发展经费-乡镇纪检经费</t>
  </si>
  <si>
    <t>拨付经济发展经费-乡镇纪检经费</t>
  </si>
  <si>
    <t>保障金轮镇乡镇纪检工作</t>
  </si>
  <si>
    <t>本项目综合得分98分，保障金轮镇经济发展经费-乡镇纪检经费工作开展</t>
  </si>
  <si>
    <t>经济发展经费-振兴乡村、农民增收、脱贫攻坚</t>
  </si>
  <si>
    <t>拨付经济发展经费-振兴乡村、农民增收、脱贫攻坚经费</t>
  </si>
  <si>
    <t>保障金轮镇振兴乡村、农民增收、脱贫攻坚</t>
  </si>
  <si>
    <t>本项目综合得分98分，保障金轮镇经济发展经费-振兴乡村、农民增收、脱贫攻坚工作开展</t>
  </si>
  <si>
    <t>经济发展经费-中国共产党事务支出</t>
  </si>
  <si>
    <t>拨付经济发展经费-中国共产党事务支出</t>
  </si>
  <si>
    <t>保障金轮镇中国共产党事务支出</t>
  </si>
  <si>
    <t>本项目综合得分98分，保障经济发展经费-中国共产党事务支出工作开展</t>
  </si>
  <si>
    <t>经济发展经费-专合社发展</t>
  </si>
  <si>
    <t>拨付经济发展经费-专合社发展</t>
  </si>
  <si>
    <t>保障完成金轮镇专合社发展</t>
  </si>
  <si>
    <t>本项目综合得分98分，保障完成金轮镇专合社发展</t>
  </si>
  <si>
    <t>离任村（社区）干部定期补助经费</t>
  </si>
  <si>
    <t>拨付离任村（社区）干部定期补助经费</t>
  </si>
  <si>
    <t>保障完成金轮镇离任村（社区）干部定期补助经费</t>
  </si>
  <si>
    <t>本项目综合得分98分，保障完成金轮镇离任村（社区）干部定期补助经费</t>
  </si>
  <si>
    <t>历史遗留问题2023年土地租金</t>
  </si>
  <si>
    <t>拨付金轮镇历史遗留问题2023年土地租金</t>
  </si>
  <si>
    <t>保障完成金轮镇历史遗留问题2023年土地租金</t>
  </si>
  <si>
    <t>本项目综合得分98分，保障完成历史遗留问题2023年土地租金</t>
  </si>
  <si>
    <t>农村生活垃圾清运补助资金</t>
  </si>
  <si>
    <t>拨付金轮镇农村生活垃圾清运补助资金</t>
  </si>
  <si>
    <t>保障完成金轮镇农村生活垃圾清运补助资金</t>
  </si>
  <si>
    <t>本项目综合得分98分，保障完成农村生活垃圾清运补助资金</t>
  </si>
  <si>
    <t>其他经费——志愿兵经费</t>
  </si>
  <si>
    <t>拨付金轮镇其他经费——志愿兵经费</t>
  </si>
  <si>
    <t>保障完成金轮镇志愿兵工作经费</t>
  </si>
  <si>
    <t>本项目综合得分98分，保障完成保障完成金轮镇志愿兵工作</t>
  </si>
  <si>
    <t>社会事务经费-补助教育</t>
  </si>
  <si>
    <t>拨付金轮镇社会事务经费-补助教育经费</t>
  </si>
  <si>
    <t>保障金轮镇补助教育工作开展</t>
  </si>
  <si>
    <t>本项目综合得分98分，保障金轮镇补助教育工作开展</t>
  </si>
  <si>
    <t>社会事务经费-其他文化旅游体育与传媒支出</t>
  </si>
  <si>
    <t>拨付金轮镇社会事务经费-其他文化旅游体育与传媒支出经费</t>
  </si>
  <si>
    <t>保障金轮镇文化旅游体育与传媒工作开展</t>
  </si>
  <si>
    <t>本项目综合得分98分，保障金轮镇文化旅游体育与传媒工作开展</t>
  </si>
  <si>
    <t>社会治安综合治理-其他公安支出</t>
  </si>
  <si>
    <t>拨付金轮镇社会治安综合治理-其他公安支出经费</t>
  </si>
  <si>
    <t>保障金轮镇公共安全</t>
  </si>
  <si>
    <t>保障金轮镇保障金轮镇公共安全</t>
  </si>
  <si>
    <t>本项目综合得分98分，保障金轮镇保障公共安全</t>
  </si>
  <si>
    <t>应急维稳经费-安全、应急、禁毒</t>
  </si>
  <si>
    <t>拨付金轮镇应急维稳经费-安全、应急、禁毒经费</t>
  </si>
  <si>
    <t>保障金轮镇安全、应急、禁毒等工作，维护社会稳定</t>
  </si>
  <si>
    <t>本项目综合得分98分，保障金轮镇安全、应急、禁毒等工作，维护社会稳定</t>
  </si>
  <si>
    <t>应急维稳经费-防汛、砂石、河长制等</t>
  </si>
  <si>
    <t>拨付金轮镇应急维稳经费-防汛、砂石、河长制等经费</t>
  </si>
  <si>
    <t>保障金轮镇防汛、砂石、河长制等工作开展</t>
  </si>
  <si>
    <t>保障保障金轮镇防汛、砂石、河长制等工作开展</t>
  </si>
  <si>
    <t>本项目综合得分98分，保障金轮镇防汛、砂石、河长制等工作开展</t>
  </si>
  <si>
    <t>应急维稳经费-救助、慰问</t>
  </si>
  <si>
    <t>拨付金轮镇应急维稳经费-救助、慰问经费</t>
  </si>
  <si>
    <t>保障金轮镇救助、慰问工作开展</t>
  </si>
  <si>
    <t>本项目综合得分98分，保障金轮镇救助、慰问工作开展</t>
  </si>
  <si>
    <t>应急维稳经费-民兵训练</t>
  </si>
  <si>
    <t>拨付金轮镇应急维稳经费-民兵训练经费</t>
  </si>
  <si>
    <t>民兵武装等</t>
  </si>
  <si>
    <t>完成为辖区内民兵武装提供经费支持工作</t>
  </si>
  <si>
    <t>保障2023年民兵武装正常运转</t>
  </si>
  <si>
    <t>本项目综合得分97分，保障了辖区内民兵武装的正常运转</t>
  </si>
  <si>
    <t xml:space="preserve"> </t>
  </si>
  <si>
    <t>应急维稳经费-维稳</t>
  </si>
  <si>
    <t>拨付金轮镇应急维稳经费-维稳经费</t>
  </si>
  <si>
    <t>保障金轮镇维稳工作</t>
  </si>
  <si>
    <t>本项目综合得分97分，保障金轮镇维稳工作</t>
  </si>
  <si>
    <t>镇（街道）公共卫生特别服务岗位经费</t>
  </si>
  <si>
    <t>拨付金轮镇镇（街道）公共卫生特别服务岗位经费经费</t>
  </si>
  <si>
    <t>保障镇（街道）公共卫生特别服务岗位经费</t>
  </si>
  <si>
    <t>本项目综合得分97分，保障保障镇（街道）公共卫生特别服务岗位经费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</si>
</sst>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6"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6" borderId="12" applyNumberFormat="0" applyAlignment="0" applyProtection="0">
      <alignment vertical="center"/>
    </xf>
    <xf numFmtId="0" fontId="27" fillId="7" borderId="13" applyNumberFormat="0" applyAlignment="0" applyProtection="0">
      <alignment vertical="center"/>
    </xf>
    <xf numFmtId="0" fontId="28" fillId="7" borderId="12" applyNumberFormat="0" applyAlignment="0" applyProtection="0">
      <alignment vertical="center"/>
    </xf>
    <xf numFmtId="0" fontId="29" fillId="8"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1" fillId="0" borderId="0">
      <alignment vertical="center"/>
    </xf>
    <xf numFmtId="0" fontId="0" fillId="0" borderId="0">
      <alignment vertical="center"/>
    </xf>
    <xf numFmtId="0" fontId="37" fillId="0" borderId="0" applyNumberFormat="0" applyFont="0" applyFill="0" applyBorder="0" applyAlignment="0" applyProtection="0"/>
    <xf numFmtId="0" fontId="0" fillId="0" borderId="0">
      <alignment vertical="center"/>
    </xf>
    <xf numFmtId="0" fontId="0" fillId="0" borderId="0"/>
    <xf numFmtId="0" fontId="38" fillId="0" borderId="0"/>
    <xf numFmtId="0" fontId="16" fillId="0" borderId="0">
      <alignment vertical="center"/>
    </xf>
  </cellStyleXfs>
  <cellXfs count="80">
    <xf numFmtId="0" fontId="0" fillId="0" borderId="0" xfId="0">
      <alignment vertical="center"/>
    </xf>
    <xf numFmtId="0" fontId="1" fillId="0" borderId="0" xfId="49" applyFont="1">
      <alignment vertical="center"/>
    </xf>
    <xf numFmtId="0" fontId="1" fillId="0" borderId="0" xfId="49">
      <alignment vertical="center"/>
    </xf>
    <xf numFmtId="0" fontId="2" fillId="0" borderId="0" xfId="49" applyFont="1">
      <alignment vertical="center"/>
    </xf>
    <xf numFmtId="0" fontId="3" fillId="0" borderId="0" xfId="49" applyFont="1" applyFill="1" applyAlignment="1">
      <alignment horizontal="left" vertical="center" wrapText="1"/>
    </xf>
    <xf numFmtId="0" fontId="4" fillId="0" borderId="0" xfId="49" applyFont="1" applyAlignment="1">
      <alignment horizontal="left" vertical="center"/>
    </xf>
    <xf numFmtId="0" fontId="5" fillId="0" borderId="0" xfId="49" applyFont="1" applyAlignment="1">
      <alignment horizontal="center" vertical="center"/>
    </xf>
    <xf numFmtId="0" fontId="6" fillId="0" borderId="0" xfId="49"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9"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2" xfId="49" applyFont="1" applyBorder="1" applyAlignment="1">
      <alignment horizontal="left" vertical="center" wrapText="1"/>
    </xf>
    <xf numFmtId="0" fontId="2" fillId="2" borderId="2" xfId="49" applyFont="1" applyFill="1" applyBorder="1" applyAlignment="1">
      <alignment horizontal="left" vertical="center" wrapText="1"/>
    </xf>
    <xf numFmtId="0" fontId="2" fillId="2" borderId="2" xfId="49" applyFont="1" applyFill="1" applyBorder="1" applyAlignment="1">
      <alignment horizontal="center" vertical="center" wrapText="1"/>
    </xf>
    <xf numFmtId="0" fontId="7" fillId="3" borderId="2" xfId="49"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7" fillId="2" borderId="2" xfId="49" applyFont="1" applyFill="1" applyBorder="1" applyAlignment="1">
      <alignment horizontal="center" vertical="center" shrinkToFit="1"/>
    </xf>
    <xf numFmtId="43" fontId="2" fillId="2" borderId="2" xfId="49" applyNumberFormat="1" applyFont="1" applyFill="1" applyBorder="1" applyAlignment="1">
      <alignment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horizontal="center" vertical="center" wrapText="1"/>
    </xf>
    <xf numFmtId="0" fontId="9" fillId="4" borderId="2" xfId="49" applyFont="1" applyFill="1" applyBorder="1" applyAlignment="1">
      <alignment horizontal="center" vertical="center" wrapText="1"/>
    </xf>
    <xf numFmtId="0" fontId="9" fillId="2" borderId="2" xfId="49" applyFont="1" applyFill="1" applyBorder="1" applyAlignment="1">
      <alignment horizontal="center" vertical="center" wrapText="1"/>
    </xf>
    <xf numFmtId="43" fontId="10" fillId="2" borderId="2" xfId="1"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0" borderId="2" xfId="49" applyFont="1" applyBorder="1" applyAlignment="1">
      <alignment horizontal="center" vertical="center" wrapText="1"/>
    </xf>
    <xf numFmtId="43" fontId="11" fillId="0" borderId="2" xfId="1" applyFont="1" applyBorder="1" applyAlignment="1">
      <alignment horizontal="right" vertical="center" wrapText="1"/>
    </xf>
    <xf numFmtId="0" fontId="2" fillId="2" borderId="4" xfId="49" applyFont="1" applyFill="1" applyBorder="1" applyAlignment="1">
      <alignment horizontal="center" vertical="center" wrapText="1"/>
    </xf>
    <xf numFmtId="0" fontId="7" fillId="2" borderId="2" xfId="52" applyFont="1" applyFill="1" applyBorder="1" applyAlignment="1">
      <alignment horizontal="left" vertical="center" wrapText="1"/>
    </xf>
    <xf numFmtId="0" fontId="2" fillId="2" borderId="2" xfId="49" applyFont="1" applyFill="1" applyBorder="1">
      <alignment vertical="center"/>
    </xf>
    <xf numFmtId="43" fontId="11" fillId="0" borderId="2" xfId="1" applyFont="1" applyBorder="1" applyAlignment="1">
      <alignment horizontal="right" vertical="center"/>
    </xf>
    <xf numFmtId="43" fontId="11" fillId="2" borderId="2" xfId="1"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2" fillId="2" borderId="2" xfId="1" applyFont="1" applyFill="1" applyBorder="1" applyAlignment="1">
      <alignment horizontal="right" vertical="center" wrapText="1"/>
    </xf>
    <xf numFmtId="0" fontId="7" fillId="2" borderId="2" xfId="54" applyFont="1" applyFill="1" applyBorder="1" applyAlignment="1">
      <alignment horizontal="left" vertical="center" wrapText="1"/>
    </xf>
    <xf numFmtId="0" fontId="7" fillId="0" borderId="2" xfId="52" applyFont="1" applyFill="1" applyBorder="1" applyAlignment="1">
      <alignment horizontal="left" vertical="center" wrapText="1"/>
    </xf>
    <xf numFmtId="0" fontId="2" fillId="0" borderId="2" xfId="49" applyFont="1" applyBorder="1">
      <alignment vertical="center"/>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2" fillId="0" borderId="2" xfId="49" applyFont="1" applyFill="1" applyBorder="1">
      <alignment vertical="center"/>
    </xf>
    <xf numFmtId="43" fontId="13" fillId="0" borderId="2" xfId="1" applyFont="1" applyFill="1" applyBorder="1" applyAlignment="1">
      <alignment horizontal="right" vertical="center" wrapText="1"/>
    </xf>
    <xf numFmtId="0" fontId="3" fillId="0" borderId="2" xfId="49" applyFont="1" applyBorder="1" applyAlignment="1">
      <alignment vertical="center" wrapText="1"/>
    </xf>
    <xf numFmtId="0" fontId="14" fillId="0" borderId="2" xfId="49"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9" applyFont="1" applyBorder="1" applyAlignment="1">
      <alignment vertical="center" wrapText="1"/>
    </xf>
    <xf numFmtId="0" fontId="2" fillId="2" borderId="2" xfId="49" applyFont="1" applyFill="1" applyBorder="1" applyAlignment="1">
      <alignment horizontal="center" vertical="center"/>
    </xf>
    <xf numFmtId="0" fontId="8" fillId="4" borderId="2" xfId="52" applyFont="1" applyFill="1" applyBorder="1" applyAlignment="1">
      <alignment horizontal="center" vertical="center" wrapText="1"/>
    </xf>
    <xf numFmtId="0" fontId="9" fillId="4" borderId="3" xfId="49" applyFont="1" applyFill="1" applyBorder="1" applyAlignment="1">
      <alignment horizontal="center" vertical="center" wrapText="1"/>
    </xf>
    <xf numFmtId="0" fontId="7" fillId="4" borderId="2" xfId="52" applyFont="1" applyFill="1" applyBorder="1" applyAlignment="1">
      <alignment horizontal="center" vertical="center" wrapText="1"/>
    </xf>
    <xf numFmtId="0" fontId="9" fillId="4" borderId="4" xfId="49" applyFont="1" applyFill="1" applyBorder="1" applyAlignment="1">
      <alignment horizontal="center" vertical="center" wrapText="1"/>
    </xf>
    <xf numFmtId="43" fontId="9" fillId="2" borderId="2" xfId="1" applyFont="1" applyFill="1" applyBorder="1" applyAlignment="1">
      <alignment horizontal="center" vertical="center" wrapText="1"/>
    </xf>
    <xf numFmtId="0" fontId="9" fillId="2" borderId="2" xfId="49" applyFont="1" applyFill="1" applyBorder="1" applyAlignment="1">
      <alignment vertical="center" wrapText="1"/>
    </xf>
    <xf numFmtId="49" fontId="2" fillId="0" borderId="2" xfId="1" applyNumberFormat="1" applyFont="1" applyBorder="1" applyAlignment="1">
      <alignment horizontal="left" vertical="center" wrapText="1"/>
    </xf>
    <xf numFmtId="9" fontId="7" fillId="0" borderId="2" xfId="52" applyNumberFormat="1" applyFont="1" applyFill="1" applyBorder="1" applyAlignment="1">
      <alignment horizontal="center" vertical="center" wrapText="1"/>
    </xf>
    <xf numFmtId="0" fontId="7" fillId="0" borderId="2" xfId="52" applyFont="1" applyFill="1" applyBorder="1" applyAlignment="1">
      <alignment horizontal="center" vertical="center" wrapText="1"/>
    </xf>
    <xf numFmtId="49" fontId="2" fillId="0" borderId="2" xfId="1" applyNumberFormat="1" applyFont="1" applyFill="1" applyBorder="1" applyAlignment="1">
      <alignment horizontal="left" vertical="center" wrapText="1"/>
    </xf>
    <xf numFmtId="0" fontId="1" fillId="0" borderId="2" xfId="49" applyBorder="1">
      <alignment vertical="center"/>
    </xf>
    <xf numFmtId="49" fontId="2" fillId="0" borderId="2" xfId="1" applyNumberFormat="1" applyFont="1" applyFill="1" applyBorder="1" applyAlignment="1">
      <alignment vertical="center" wrapText="1"/>
    </xf>
    <xf numFmtId="0" fontId="2" fillId="2" borderId="2" xfId="49" applyFont="1" applyFill="1" applyBorder="1" applyAlignment="1">
      <alignment vertical="center" wrapText="1"/>
    </xf>
    <xf numFmtId="0" fontId="15" fillId="2" borderId="2" xfId="52" applyFont="1" applyFill="1" applyBorder="1" applyAlignment="1">
      <alignment horizontal="center" vertical="center" wrapText="1"/>
    </xf>
    <xf numFmtId="0" fontId="15" fillId="2" borderId="2" xfId="54" applyFont="1" applyFill="1" applyBorder="1" applyAlignment="1">
      <alignment horizontal="center" vertical="center" wrapText="1"/>
    </xf>
    <xf numFmtId="0" fontId="7" fillId="0" borderId="5" xfId="52" applyFont="1" applyFill="1" applyBorder="1" applyAlignment="1">
      <alignment vertical="center" wrapText="1"/>
    </xf>
    <xf numFmtId="0" fontId="7" fillId="0" borderId="6" xfId="52" applyFont="1" applyFill="1" applyBorder="1" applyAlignment="1">
      <alignment vertical="center" wrapText="1"/>
    </xf>
    <xf numFmtId="0" fontId="7" fillId="0" borderId="5" xfId="49" applyFont="1" applyFill="1" applyBorder="1" applyAlignment="1">
      <alignment horizontal="left" vertical="center" wrapText="1"/>
    </xf>
    <xf numFmtId="0" fontId="7" fillId="0" borderId="7" xfId="49" applyFont="1" applyFill="1" applyBorder="1" applyAlignment="1">
      <alignment horizontal="left" vertical="center" wrapText="1"/>
    </xf>
    <xf numFmtId="0" fontId="7" fillId="0" borderId="6" xfId="49" applyFont="1" applyFill="1" applyBorder="1" applyAlignment="1">
      <alignment horizontal="left" vertical="center" wrapText="1"/>
    </xf>
    <xf numFmtId="0" fontId="7" fillId="0" borderId="2" xfId="52" applyFont="1" applyFill="1" applyBorder="1" applyAlignment="1">
      <alignment vertical="center" wrapText="1"/>
    </xf>
    <xf numFmtId="0" fontId="3" fillId="0" borderId="2" xfId="52" applyFont="1" applyFill="1" applyBorder="1" applyAlignment="1">
      <alignment horizontal="center" vertical="center" wrapText="1"/>
    </xf>
    <xf numFmtId="0" fontId="0" fillId="0" borderId="2" xfId="49" applyFont="1" applyFill="1" applyBorder="1" applyAlignment="1">
      <alignment horizontal="center" vertical="center" wrapText="1"/>
    </xf>
    <xf numFmtId="0" fontId="9" fillId="2" borderId="2" xfId="49" applyFont="1" applyFill="1" applyBorder="1" applyAlignment="1">
      <alignment horizontal="left" vertical="center" wrapText="1"/>
    </xf>
    <xf numFmtId="0" fontId="7" fillId="0" borderId="2" xfId="49" applyFont="1" applyFill="1" applyBorder="1" applyAlignment="1">
      <alignment horizontal="left" vertical="center"/>
    </xf>
    <xf numFmtId="0" fontId="3" fillId="0" borderId="8" xfId="49"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项目支出自评表" xfId="49"/>
    <cellStyle name="常规 16 2 2" xfId="50"/>
    <cellStyle name="常规 3" xfId="51"/>
    <cellStyle name="常规_绩效考评指标(4.1）" xfId="52"/>
    <cellStyle name="常规 2" xfId="53"/>
    <cellStyle name="常规_部门项目安排情况表--4-5日改"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53" activePane="bottomRight" state="frozen"/>
      <selection/>
      <selection pane="topRight"/>
      <selection pane="bottomLeft"/>
      <selection pane="bottomRight" activeCell="S14" sqref="S14"/>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SUM(E9:F9)</f>
        <v>33</v>
      </c>
      <c r="E9" s="20">
        <f>SUM(E10:E11)</f>
        <v>0</v>
      </c>
      <c r="F9" s="20">
        <f>SUM(F10:F11)</f>
        <v>33</v>
      </c>
      <c r="G9" s="18">
        <f>SUM(G10:G11)</f>
        <v>33</v>
      </c>
      <c r="H9" s="18"/>
      <c r="I9" s="20">
        <f>ROUND(G9/D9*100,2)</f>
        <v>100</v>
      </c>
      <c r="J9" s="13" t="s">
        <v>19</v>
      </c>
      <c r="K9" s="13"/>
      <c r="L9" s="13"/>
      <c r="M9" s="13"/>
      <c r="N9" s="13"/>
      <c r="O9" s="13"/>
      <c r="P9" s="13"/>
    </row>
    <row r="10" s="3" customFormat="1" ht="17.25" customHeight="1" spans="1:16">
      <c r="A10" s="14"/>
      <c r="B10" s="14"/>
      <c r="C10" s="21" t="s">
        <v>20</v>
      </c>
      <c r="D10" s="22">
        <f>SUM(E10:F10)</f>
        <v>33</v>
      </c>
      <c r="E10" s="23"/>
      <c r="F10" s="23">
        <v>33</v>
      </c>
      <c r="G10" s="24">
        <v>33</v>
      </c>
      <c r="H10" s="24"/>
      <c r="I10" s="20">
        <f>ROUND(G10/D10*100,2)</f>
        <v>100</v>
      </c>
      <c r="J10" s="13"/>
      <c r="K10" s="13"/>
      <c r="L10" s="13"/>
      <c r="M10" s="13"/>
      <c r="N10" s="13"/>
      <c r="O10" s="13"/>
      <c r="P10" s="13"/>
    </row>
    <row r="11" s="3" customFormat="1" ht="17.25" customHeight="1" spans="1:16">
      <c r="A11" s="14"/>
      <c r="B11" s="14"/>
      <c r="C11" s="21" t="s">
        <v>21</v>
      </c>
      <c r="D11" s="22">
        <f>SUM(E11:F11)</f>
        <v>0</v>
      </c>
      <c r="E11" s="23"/>
      <c r="F11" s="23"/>
      <c r="G11" s="24"/>
      <c r="H11" s="24"/>
      <c r="I11" s="20" t="e">
        <f>ROUND(G11/D11*100,2)</f>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25</v>
      </c>
      <c r="D13" s="12"/>
      <c r="E13" s="12"/>
      <c r="F13" s="12"/>
      <c r="G13" s="12"/>
      <c r="H13" s="12"/>
      <c r="I13" s="12"/>
      <c r="J13" s="12" t="s">
        <v>26</v>
      </c>
      <c r="K13" s="12"/>
      <c r="L13" s="12"/>
      <c r="M13" s="12"/>
      <c r="N13" s="12"/>
      <c r="O13" s="12"/>
      <c r="P13" s="12"/>
    </row>
    <row r="14" s="3" customFormat="1" ht="34.5" customHeight="1" spans="1:16">
      <c r="A14" s="14" t="s">
        <v>27</v>
      </c>
      <c r="B14" s="14"/>
      <c r="C14" s="12" t="s">
        <v>28</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SUM(H58:H61)</f>
        <v>37</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9</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176</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C66" sqref="C66:P66"/>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182</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20</v>
      </c>
      <c r="E9" s="20">
        <f t="shared" ref="E9:G9" si="1">SUM(E10:E11)</f>
        <v>0</v>
      </c>
      <c r="F9" s="20">
        <f t="shared" si="1"/>
        <v>20</v>
      </c>
      <c r="G9" s="18">
        <f t="shared" si="1"/>
        <v>20</v>
      </c>
      <c r="H9" s="18"/>
      <c r="I9" s="20">
        <f t="shared" ref="I9:I11" si="2">ROUND(G9/D9*100,2)</f>
        <v>100</v>
      </c>
      <c r="J9" s="13" t="s">
        <v>183</v>
      </c>
      <c r="K9" s="13"/>
      <c r="L9" s="13"/>
      <c r="M9" s="13"/>
      <c r="N9" s="13"/>
      <c r="O9" s="13"/>
      <c r="P9" s="13"/>
    </row>
    <row r="10" s="3" customFormat="1" ht="17.25" customHeight="1" spans="1:16">
      <c r="A10" s="14"/>
      <c r="B10" s="14"/>
      <c r="C10" s="21" t="s">
        <v>20</v>
      </c>
      <c r="D10" s="22">
        <f t="shared" si="0"/>
        <v>20</v>
      </c>
      <c r="E10" s="23"/>
      <c r="F10" s="23">
        <v>20</v>
      </c>
      <c r="G10" s="24">
        <v>20</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184</v>
      </c>
      <c r="D13" s="12"/>
      <c r="E13" s="12"/>
      <c r="F13" s="12"/>
      <c r="G13" s="12"/>
      <c r="H13" s="12"/>
      <c r="I13" s="12"/>
      <c r="J13" s="12" t="s">
        <v>185</v>
      </c>
      <c r="K13" s="12"/>
      <c r="L13" s="12"/>
      <c r="M13" s="12"/>
      <c r="N13" s="12"/>
      <c r="O13" s="12"/>
      <c r="P13" s="12"/>
    </row>
    <row r="14" s="3" customFormat="1" ht="34.5" customHeight="1" spans="1:16">
      <c r="A14" s="14" t="s">
        <v>27</v>
      </c>
      <c r="B14" s="14"/>
      <c r="C14" s="12" t="s">
        <v>186</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95</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v>46</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46</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9</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13</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187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188</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20</v>
      </c>
      <c r="E9" s="20">
        <f t="shared" ref="E9:G9" si="1">SUM(E10:E11)</f>
        <v>0</v>
      </c>
      <c r="F9" s="20">
        <f t="shared" si="1"/>
        <v>20</v>
      </c>
      <c r="G9" s="18">
        <f t="shared" si="1"/>
        <v>20</v>
      </c>
      <c r="H9" s="18"/>
      <c r="I9" s="20">
        <f t="shared" ref="I9:I11" si="2">ROUND(G9/D9*100,2)</f>
        <v>100</v>
      </c>
      <c r="J9" s="13" t="s">
        <v>189</v>
      </c>
      <c r="K9" s="13"/>
      <c r="L9" s="13"/>
      <c r="M9" s="13"/>
      <c r="N9" s="13"/>
      <c r="O9" s="13"/>
      <c r="P9" s="13"/>
    </row>
    <row r="10" s="3" customFormat="1" ht="17.25" customHeight="1" spans="1:16">
      <c r="A10" s="14"/>
      <c r="B10" s="14"/>
      <c r="C10" s="21" t="s">
        <v>20</v>
      </c>
      <c r="D10" s="22">
        <f t="shared" si="0"/>
        <v>20</v>
      </c>
      <c r="E10" s="23"/>
      <c r="F10" s="23">
        <v>20</v>
      </c>
      <c r="G10" s="24">
        <v>20</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190</v>
      </c>
      <c r="D13" s="12"/>
      <c r="E13" s="12"/>
      <c r="F13" s="12"/>
      <c r="G13" s="12"/>
      <c r="H13" s="12"/>
      <c r="I13" s="12"/>
      <c r="J13" s="12" t="s">
        <v>191</v>
      </c>
      <c r="K13" s="12"/>
      <c r="L13" s="12"/>
      <c r="M13" s="12"/>
      <c r="N13" s="12"/>
      <c r="O13" s="12"/>
      <c r="P13" s="12"/>
    </row>
    <row r="14" s="3" customFormat="1" ht="34.5" customHeight="1" spans="1:16">
      <c r="A14" s="14" t="s">
        <v>27</v>
      </c>
      <c r="B14" s="14"/>
      <c r="C14" s="12" t="s">
        <v>192</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95</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v>46</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46</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9</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13</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193</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194</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39.15</v>
      </c>
      <c r="E9" s="20">
        <f t="shared" ref="E9:G9" si="1">SUM(E10:E11)</f>
        <v>0</v>
      </c>
      <c r="F9" s="20">
        <f t="shared" si="1"/>
        <v>39.15</v>
      </c>
      <c r="G9" s="18">
        <f t="shared" si="1"/>
        <v>39.15</v>
      </c>
      <c r="H9" s="18"/>
      <c r="I9" s="20">
        <f t="shared" ref="I9:I11" si="2">ROUND(G9/D9*100,2)</f>
        <v>100</v>
      </c>
      <c r="J9" s="13" t="s">
        <v>195</v>
      </c>
      <c r="K9" s="13"/>
      <c r="L9" s="13"/>
      <c r="M9" s="13"/>
      <c r="N9" s="13"/>
      <c r="O9" s="13"/>
      <c r="P9" s="13"/>
    </row>
    <row r="10" s="3" customFormat="1" ht="17.25" customHeight="1" spans="1:16">
      <c r="A10" s="14"/>
      <c r="B10" s="14"/>
      <c r="C10" s="21" t="s">
        <v>20</v>
      </c>
      <c r="D10" s="22">
        <f t="shared" si="0"/>
        <v>39.15</v>
      </c>
      <c r="E10" s="23"/>
      <c r="F10" s="23">
        <v>39.15</v>
      </c>
      <c r="G10" s="24">
        <v>39.15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196</v>
      </c>
      <c r="D13" s="12"/>
      <c r="E13" s="12"/>
      <c r="F13" s="12"/>
      <c r="G13" s="12"/>
      <c r="H13" s="12"/>
      <c r="I13" s="12"/>
      <c r="J13" s="12" t="s">
        <v>197</v>
      </c>
      <c r="K13" s="12"/>
      <c r="L13" s="12"/>
      <c r="M13" s="12"/>
      <c r="N13" s="12"/>
      <c r="O13" s="12"/>
      <c r="P13" s="12"/>
    </row>
    <row r="14" s="3" customFormat="1" ht="34.5" customHeight="1" spans="1:16">
      <c r="A14" s="14" t="s">
        <v>27</v>
      </c>
      <c r="B14" s="14"/>
      <c r="C14" s="12" t="s">
        <v>198</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95</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v>46</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46</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9</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13</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199</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5" activePane="bottomRight" state="frozen"/>
      <selection/>
      <selection pane="topRight"/>
      <selection pane="bottomLeft"/>
      <selection pane="bottomRight" activeCell="C66" sqref="C66:P66"/>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200</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444.37</v>
      </c>
      <c r="E9" s="20">
        <f t="shared" ref="E9:G9" si="1">SUM(E10:E11)</f>
        <v>442.26</v>
      </c>
      <c r="F9" s="20">
        <f t="shared" si="1"/>
        <v>2.11000000000001</v>
      </c>
      <c r="G9" s="18">
        <f t="shared" si="1"/>
        <v>444.37</v>
      </c>
      <c r="H9" s="18"/>
      <c r="I9" s="20">
        <f t="shared" ref="I9:I11" si="2">ROUND(G9/D9*100,2)</f>
        <v>100</v>
      </c>
      <c r="J9" s="13" t="s">
        <v>201</v>
      </c>
      <c r="K9" s="13"/>
      <c r="L9" s="13"/>
      <c r="M9" s="13"/>
      <c r="N9" s="13"/>
      <c r="O9" s="13"/>
      <c r="P9" s="13"/>
    </row>
    <row r="10" s="3" customFormat="1" ht="17.25" customHeight="1" spans="1:16">
      <c r="A10" s="14"/>
      <c r="B10" s="14"/>
      <c r="C10" s="21" t="s">
        <v>20</v>
      </c>
      <c r="D10" s="22">
        <f t="shared" si="0"/>
        <v>444.37</v>
      </c>
      <c r="E10" s="23">
        <v>442.26</v>
      </c>
      <c r="F10" s="23">
        <f>G10-E10</f>
        <v>2.11000000000001</v>
      </c>
      <c r="G10" s="24">
        <v>444.37</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202</v>
      </c>
      <c r="D13" s="12"/>
      <c r="E13" s="12"/>
      <c r="F13" s="12"/>
      <c r="G13" s="12"/>
      <c r="H13" s="12"/>
      <c r="I13" s="12"/>
      <c r="J13" s="12" t="s">
        <v>203</v>
      </c>
      <c r="K13" s="12"/>
      <c r="L13" s="12"/>
      <c r="M13" s="12"/>
      <c r="N13" s="12"/>
      <c r="O13" s="12"/>
      <c r="P13" s="12"/>
    </row>
    <row r="14" s="3" customFormat="1" ht="34.5" customHeight="1" spans="1:16">
      <c r="A14" s="14" t="s">
        <v>27</v>
      </c>
      <c r="B14" s="14"/>
      <c r="C14" s="12" t="s">
        <v>204</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205</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206</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56.8</v>
      </c>
      <c r="E9" s="20">
        <f t="shared" ref="E9:G9" si="1">SUM(E10:E11)</f>
        <v>0</v>
      </c>
      <c r="F9" s="20">
        <f t="shared" si="1"/>
        <v>56.8</v>
      </c>
      <c r="G9" s="18">
        <f t="shared" si="1"/>
        <v>56.8</v>
      </c>
      <c r="H9" s="18"/>
      <c r="I9" s="20">
        <f t="shared" ref="I9:I11" si="2">ROUND(G9/D9*100,2)</f>
        <v>100</v>
      </c>
      <c r="J9" s="13" t="s">
        <v>207</v>
      </c>
      <c r="K9" s="13"/>
      <c r="L9" s="13"/>
      <c r="M9" s="13"/>
      <c r="N9" s="13"/>
      <c r="O9" s="13"/>
      <c r="P9" s="13"/>
    </row>
    <row r="10" s="3" customFormat="1" ht="17.25" customHeight="1" spans="1:16">
      <c r="A10" s="14"/>
      <c r="B10" s="14"/>
      <c r="C10" s="21" t="s">
        <v>20</v>
      </c>
      <c r="D10" s="22">
        <f t="shared" si="0"/>
        <v>56.8</v>
      </c>
      <c r="E10" s="23"/>
      <c r="F10" s="23">
        <v>56.8</v>
      </c>
      <c r="G10" s="24">
        <v>56.8</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208</v>
      </c>
      <c r="D13" s="12"/>
      <c r="E13" s="12"/>
      <c r="F13" s="12"/>
      <c r="G13" s="12"/>
      <c r="H13" s="12"/>
      <c r="I13" s="12"/>
      <c r="J13" s="12" t="s">
        <v>209</v>
      </c>
      <c r="K13" s="12"/>
      <c r="L13" s="12"/>
      <c r="M13" s="12"/>
      <c r="N13" s="12"/>
      <c r="O13" s="12"/>
      <c r="P13" s="12"/>
    </row>
    <row r="14" s="3" customFormat="1" ht="34.5" customHeight="1" spans="1:16">
      <c r="A14" s="14" t="s">
        <v>27</v>
      </c>
      <c r="B14" s="14"/>
      <c r="C14" s="12" t="s">
        <v>208</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97</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H57</f>
        <v>48</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48</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210</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42"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211</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69</v>
      </c>
      <c r="E9" s="20">
        <f t="shared" ref="E9:G9" si="1">SUM(E10:E11)</f>
        <v>69</v>
      </c>
      <c r="F9" s="20">
        <f t="shared" si="1"/>
        <v>0</v>
      </c>
      <c r="G9" s="18">
        <f t="shared" si="1"/>
        <v>69</v>
      </c>
      <c r="H9" s="18"/>
      <c r="I9" s="20">
        <f t="shared" ref="I9:I11" si="2">ROUND(G9/D9*100,2)</f>
        <v>100</v>
      </c>
      <c r="J9" s="13" t="s">
        <v>212</v>
      </c>
      <c r="K9" s="13"/>
      <c r="L9" s="13"/>
      <c r="M9" s="13"/>
      <c r="N9" s="13"/>
      <c r="O9" s="13"/>
      <c r="P9" s="13"/>
    </row>
    <row r="10" s="3" customFormat="1" ht="17.25" customHeight="1" spans="1:16">
      <c r="A10" s="14"/>
      <c r="B10" s="14"/>
      <c r="C10" s="21" t="s">
        <v>20</v>
      </c>
      <c r="D10" s="22">
        <f t="shared" si="0"/>
        <v>69</v>
      </c>
      <c r="E10" s="23">
        <v>69</v>
      </c>
      <c r="F10" s="23"/>
      <c r="G10" s="24">
        <v>69</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213</v>
      </c>
      <c r="D13" s="12"/>
      <c r="E13" s="12"/>
      <c r="F13" s="12"/>
      <c r="G13" s="12"/>
      <c r="H13" s="12"/>
      <c r="I13" s="12"/>
      <c r="J13" s="12" t="s">
        <v>214</v>
      </c>
      <c r="K13" s="12"/>
      <c r="L13" s="12"/>
      <c r="M13" s="12"/>
      <c r="N13" s="12"/>
      <c r="O13" s="12"/>
      <c r="P13" s="12"/>
    </row>
    <row r="14" s="3" customFormat="1" ht="34.5" customHeight="1" spans="1:16">
      <c r="A14" s="14" t="s">
        <v>27</v>
      </c>
      <c r="B14" s="14"/>
      <c r="C14" s="12" t="s">
        <v>213</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97</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H57</f>
        <v>48</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48</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215</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216</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103.51</v>
      </c>
      <c r="E9" s="20">
        <f t="shared" ref="E9:G9" si="1">SUM(E10:E11)</f>
        <v>103.51</v>
      </c>
      <c r="F9" s="20">
        <f t="shared" si="1"/>
        <v>0</v>
      </c>
      <c r="G9" s="18">
        <f t="shared" si="1"/>
        <v>103.51</v>
      </c>
      <c r="H9" s="18"/>
      <c r="I9" s="20">
        <f t="shared" ref="I9:I11" si="2">ROUND(G9/D9*100,2)</f>
        <v>100</v>
      </c>
      <c r="J9" s="13" t="s">
        <v>217</v>
      </c>
      <c r="K9" s="13"/>
      <c r="L9" s="13"/>
      <c r="M9" s="13"/>
      <c r="N9" s="13"/>
      <c r="O9" s="13"/>
      <c r="P9" s="13"/>
    </row>
    <row r="10" s="3" customFormat="1" ht="17.25" customHeight="1" spans="1:16">
      <c r="A10" s="14"/>
      <c r="B10" s="14"/>
      <c r="C10" s="21" t="s">
        <v>20</v>
      </c>
      <c r="D10" s="22">
        <f t="shared" si="0"/>
        <v>103.51</v>
      </c>
      <c r="E10" s="23">
        <v>103.51</v>
      </c>
      <c r="F10" s="23"/>
      <c r="G10" s="24">
        <v>103.51</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218</v>
      </c>
      <c r="D13" s="12"/>
      <c r="E13" s="12"/>
      <c r="F13" s="12"/>
      <c r="G13" s="12"/>
      <c r="H13" s="12"/>
      <c r="I13" s="12"/>
      <c r="J13" s="12" t="s">
        <v>219</v>
      </c>
      <c r="K13" s="12"/>
      <c r="L13" s="12"/>
      <c r="M13" s="12"/>
      <c r="N13" s="12"/>
      <c r="O13" s="12"/>
      <c r="P13" s="12"/>
    </row>
    <row r="14" s="3" customFormat="1" ht="34.5" customHeight="1" spans="1:16">
      <c r="A14" s="14" t="s">
        <v>27</v>
      </c>
      <c r="B14" s="14"/>
      <c r="C14" s="12" t="s">
        <v>220</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96</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H57</f>
        <v>47</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47</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9</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221</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19"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222</v>
      </c>
      <c r="D4" s="12"/>
      <c r="E4" s="12"/>
      <c r="F4" s="12"/>
      <c r="G4" s="12"/>
      <c r="H4" s="12"/>
      <c r="I4" s="12"/>
      <c r="J4" s="12"/>
      <c r="K4" s="12"/>
      <c r="L4" s="12"/>
      <c r="M4" s="15" t="s">
        <v>3</v>
      </c>
      <c r="N4" s="15"/>
      <c r="O4" s="29" t="s">
        <v>223</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36.27</v>
      </c>
      <c r="E9" s="20">
        <f t="shared" ref="E9:G9" si="1">SUM(E10:E11)</f>
        <v>0</v>
      </c>
      <c r="F9" s="20">
        <f t="shared" si="1"/>
        <v>36.27</v>
      </c>
      <c r="G9" s="18">
        <f t="shared" si="1"/>
        <v>36.27</v>
      </c>
      <c r="H9" s="18"/>
      <c r="I9" s="20">
        <f t="shared" ref="I9:I11" si="2">ROUND(G9/D9*100,2)</f>
        <v>100</v>
      </c>
      <c r="J9" s="13" t="s">
        <v>224</v>
      </c>
      <c r="K9" s="13"/>
      <c r="L9" s="13"/>
      <c r="M9" s="13"/>
      <c r="N9" s="13"/>
      <c r="O9" s="13"/>
      <c r="P9" s="13"/>
    </row>
    <row r="10" s="3" customFormat="1" ht="17.25" customHeight="1" spans="1:16">
      <c r="A10" s="14"/>
      <c r="B10" s="14"/>
      <c r="C10" s="21" t="s">
        <v>20</v>
      </c>
      <c r="D10" s="22">
        <f t="shared" si="0"/>
        <v>36.27</v>
      </c>
      <c r="E10" s="23"/>
      <c r="F10" s="23">
        <v>36.27</v>
      </c>
      <c r="G10" s="24">
        <v>36.27</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225</v>
      </c>
      <c r="D13" s="12"/>
      <c r="E13" s="12"/>
      <c r="F13" s="12"/>
      <c r="G13" s="12"/>
      <c r="H13" s="12"/>
      <c r="I13" s="12"/>
      <c r="J13" s="12" t="s">
        <v>226</v>
      </c>
      <c r="K13" s="12"/>
      <c r="L13" s="12"/>
      <c r="M13" s="12"/>
      <c r="N13" s="12"/>
      <c r="O13" s="12"/>
      <c r="P13" s="12"/>
    </row>
    <row r="14" s="3" customFormat="1" ht="34.5" customHeight="1" spans="1:16">
      <c r="A14" s="14" t="s">
        <v>27</v>
      </c>
      <c r="B14" s="14"/>
      <c r="C14" s="12" t="s">
        <v>225</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88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39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39</v>
      </c>
      <c r="I47" s="32"/>
      <c r="J47" s="32"/>
      <c r="K47" s="67"/>
      <c r="L47" s="67"/>
      <c r="M47" s="67"/>
      <c r="N47" s="67"/>
      <c r="O47" s="67"/>
      <c r="P47" s="68"/>
    </row>
    <row r="48" s="3" customFormat="1" ht="30" customHeight="1" spans="1:16">
      <c r="A48" s="36"/>
      <c r="B48" s="36"/>
      <c r="C48" s="39" t="s">
        <v>105</v>
      </c>
      <c r="D48" s="39" t="s">
        <v>106</v>
      </c>
      <c r="E48" s="40"/>
      <c r="F48" s="41"/>
      <c r="G48" s="42">
        <v>5</v>
      </c>
      <c r="H48" s="34">
        <v>5</v>
      </c>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v>9</v>
      </c>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v>5</v>
      </c>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v>5</v>
      </c>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v>5</v>
      </c>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v>10</v>
      </c>
      <c r="I53" s="40" t="s">
        <v>160</v>
      </c>
      <c r="J53" s="40"/>
      <c r="K53" s="76"/>
      <c r="L53" s="76"/>
      <c r="M53" s="76"/>
      <c r="N53" s="76"/>
      <c r="O53" s="62"/>
      <c r="P53" s="42"/>
    </row>
    <row r="54" s="3" customFormat="1" ht="37.5" customHeight="1" spans="1:16">
      <c r="A54" s="36"/>
      <c r="B54" s="36"/>
      <c r="C54" s="39" t="s">
        <v>120</v>
      </c>
      <c r="D54" s="39" t="s">
        <v>121</v>
      </c>
      <c r="E54" s="43"/>
      <c r="F54" s="44"/>
      <c r="G54" s="42">
        <v>5</v>
      </c>
      <c r="H54" s="45">
        <v>3</v>
      </c>
      <c r="I54" s="69" t="s">
        <v>122</v>
      </c>
      <c r="J54" s="70"/>
      <c r="K54" s="71" t="s">
        <v>123</v>
      </c>
      <c r="L54" s="72"/>
      <c r="M54" s="72"/>
      <c r="N54" s="72"/>
      <c r="O54" s="73"/>
      <c r="P54" s="42"/>
    </row>
    <row r="55" s="3" customFormat="1" ht="37.5" customHeight="1" spans="1:16">
      <c r="A55" s="36"/>
      <c r="B55" s="36"/>
      <c r="C55" s="39"/>
      <c r="D55" s="39" t="s">
        <v>124</v>
      </c>
      <c r="E55" s="40"/>
      <c r="F55" s="44"/>
      <c r="G55" s="42">
        <v>3</v>
      </c>
      <c r="H55" s="23">
        <v>2</v>
      </c>
      <c r="I55" s="74" t="s">
        <v>125</v>
      </c>
      <c r="J55" s="74"/>
      <c r="K55" s="43" t="s">
        <v>126</v>
      </c>
      <c r="L55" s="43"/>
      <c r="M55" s="43"/>
      <c r="N55" s="43"/>
      <c r="O55" s="43"/>
      <c r="P55" s="42"/>
    </row>
    <row r="56" s="3" customFormat="1" ht="37.5" customHeight="1" spans="1:16">
      <c r="A56" s="36"/>
      <c r="B56" s="36"/>
      <c r="C56" s="39"/>
      <c r="D56" s="39" t="s">
        <v>127</v>
      </c>
      <c r="E56" s="43"/>
      <c r="F56" s="44"/>
      <c r="G56" s="42">
        <v>2</v>
      </c>
      <c r="H56" s="23">
        <v>2</v>
      </c>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0</v>
      </c>
      <c r="I57" s="32"/>
      <c r="J57" s="32"/>
      <c r="K57" s="67"/>
      <c r="L57" s="67"/>
      <c r="M57" s="67"/>
      <c r="N57" s="67"/>
      <c r="O57" s="67"/>
      <c r="P57" s="68"/>
    </row>
    <row r="58" s="3" customFormat="1" ht="26.25" customHeight="1" spans="1:16">
      <c r="A58" s="36"/>
      <c r="B58" s="36"/>
      <c r="C58" s="49" t="s">
        <v>105</v>
      </c>
      <c r="D58" s="39" t="s">
        <v>162</v>
      </c>
      <c r="E58" s="43"/>
      <c r="F58" s="41"/>
      <c r="G58" s="42">
        <v>10</v>
      </c>
      <c r="H58" s="34"/>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c r="I61" s="74" t="s">
        <v>160</v>
      </c>
      <c r="J61" s="74"/>
      <c r="K61" s="76"/>
      <c r="L61" s="76"/>
      <c r="M61" s="76"/>
      <c r="N61" s="76"/>
      <c r="O61" s="62"/>
      <c r="P61" s="42"/>
    </row>
    <row r="62" s="3" customFormat="1" ht="37.5" customHeight="1" spans="1:16">
      <c r="A62" s="36"/>
      <c r="B62" s="36"/>
      <c r="C62" s="39" t="s">
        <v>120</v>
      </c>
      <c r="D62" s="39" t="s">
        <v>121</v>
      </c>
      <c r="E62" s="43"/>
      <c r="F62" s="44"/>
      <c r="G62" s="42">
        <v>5</v>
      </c>
      <c r="H62" s="45"/>
      <c r="I62" s="69" t="s">
        <v>122</v>
      </c>
      <c r="J62" s="70"/>
      <c r="K62" s="71" t="s">
        <v>123</v>
      </c>
      <c r="L62" s="72"/>
      <c r="M62" s="72"/>
      <c r="N62" s="72"/>
      <c r="O62" s="73"/>
      <c r="P62" s="42"/>
    </row>
    <row r="63" s="3" customFormat="1" ht="42.75" customHeight="1" spans="1:16">
      <c r="A63" s="36"/>
      <c r="B63" s="36"/>
      <c r="C63" s="39"/>
      <c r="D63" s="39" t="s">
        <v>124</v>
      </c>
      <c r="E63" s="40"/>
      <c r="F63" s="44"/>
      <c r="G63" s="42">
        <v>3</v>
      </c>
      <c r="H63" s="23"/>
      <c r="I63" s="74" t="s">
        <v>125</v>
      </c>
      <c r="J63" s="74"/>
      <c r="K63" s="43" t="s">
        <v>126</v>
      </c>
      <c r="L63" s="43"/>
      <c r="M63" s="43"/>
      <c r="N63" s="43"/>
      <c r="O63" s="43"/>
      <c r="P63" s="42"/>
    </row>
    <row r="64" s="3" customFormat="1" ht="54.75" customHeight="1" spans="1:16">
      <c r="A64" s="36"/>
      <c r="B64" s="36"/>
      <c r="C64" s="39"/>
      <c r="D64" s="39" t="s">
        <v>127</v>
      </c>
      <c r="E64" s="43"/>
      <c r="F64" s="44"/>
      <c r="G64" s="42">
        <v>2</v>
      </c>
      <c r="H64" s="23"/>
      <c r="I64" s="74" t="s">
        <v>128</v>
      </c>
      <c r="J64" s="74"/>
      <c r="K64" s="43" t="s">
        <v>129</v>
      </c>
      <c r="L64" s="43"/>
      <c r="M64" s="43"/>
      <c r="N64" s="43"/>
      <c r="O64" s="43"/>
      <c r="P64" s="42"/>
    </row>
    <row r="65" s="3" customFormat="1" ht="46.5" customHeight="1" spans="1:16">
      <c r="A65" s="77" t="s">
        <v>175</v>
      </c>
      <c r="B65" s="77"/>
      <c r="C65" s="78" t="s">
        <v>227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30"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t="s">
        <v>228</v>
      </c>
      <c r="L3" s="51"/>
      <c r="M3" s="51"/>
      <c r="N3" s="51"/>
      <c r="O3" s="51"/>
      <c r="P3" s="51"/>
    </row>
    <row r="4" s="3" customFormat="1" ht="20.25" customHeight="1" spans="1:16">
      <c r="A4" s="11" t="s">
        <v>1</v>
      </c>
      <c r="B4" s="11"/>
      <c r="C4" s="12" t="s">
        <v>229</v>
      </c>
      <c r="D4" s="12"/>
      <c r="E4" s="12"/>
      <c r="F4" s="12"/>
      <c r="G4" s="12"/>
      <c r="H4" s="12"/>
      <c r="I4" s="12"/>
      <c r="J4" s="12"/>
      <c r="K4" s="12"/>
      <c r="L4" s="12"/>
      <c r="M4" s="15" t="s">
        <v>3</v>
      </c>
      <c r="N4" s="15"/>
      <c r="O4" s="29" t="s">
        <v>223</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24.84</v>
      </c>
      <c r="E9" s="20">
        <f t="shared" ref="E9:G9" si="1">SUM(E10:E11)</f>
        <v>0</v>
      </c>
      <c r="F9" s="20">
        <f t="shared" si="1"/>
        <v>24.84</v>
      </c>
      <c r="G9" s="18">
        <f t="shared" si="1"/>
        <v>24.84</v>
      </c>
      <c r="H9" s="18"/>
      <c r="I9" s="20">
        <f t="shared" ref="I9:I11" si="2">ROUND(G9/D9*100,2)</f>
        <v>100</v>
      </c>
      <c r="J9" s="13" t="s">
        <v>230</v>
      </c>
      <c r="K9" s="13"/>
      <c r="L9" s="13"/>
      <c r="M9" s="13"/>
      <c r="N9" s="13"/>
      <c r="O9" s="13"/>
      <c r="P9" s="13"/>
    </row>
    <row r="10" s="3" customFormat="1" ht="17.25" customHeight="1" spans="1:16">
      <c r="A10" s="14"/>
      <c r="B10" s="14"/>
      <c r="C10" s="21" t="s">
        <v>20</v>
      </c>
      <c r="D10" s="22">
        <f t="shared" si="0"/>
        <v>24.84</v>
      </c>
      <c r="E10" s="23"/>
      <c r="F10" s="23">
        <v>24.84</v>
      </c>
      <c r="G10" s="24">
        <v>24.84</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231</v>
      </c>
      <c r="D13" s="12"/>
      <c r="E13" s="12"/>
      <c r="F13" s="12"/>
      <c r="G13" s="12"/>
      <c r="H13" s="12"/>
      <c r="I13" s="12"/>
      <c r="J13" s="12" t="s">
        <v>232</v>
      </c>
      <c r="K13" s="12"/>
      <c r="L13" s="12"/>
      <c r="M13" s="12"/>
      <c r="N13" s="12"/>
      <c r="O13" s="12"/>
      <c r="P13" s="12"/>
    </row>
    <row r="14" s="3" customFormat="1" ht="34.5" customHeight="1" spans="1:16">
      <c r="A14" s="14" t="s">
        <v>27</v>
      </c>
      <c r="B14" s="14"/>
      <c r="C14" s="12" t="s">
        <v>231</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88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39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39</v>
      </c>
      <c r="I47" s="32"/>
      <c r="J47" s="32"/>
      <c r="K47" s="67"/>
      <c r="L47" s="67"/>
      <c r="M47" s="67"/>
      <c r="N47" s="67"/>
      <c r="O47" s="67"/>
      <c r="P47" s="68"/>
    </row>
    <row r="48" s="3" customFormat="1" ht="30" customHeight="1" spans="1:16">
      <c r="A48" s="36"/>
      <c r="B48" s="36"/>
      <c r="C48" s="39" t="s">
        <v>105</v>
      </c>
      <c r="D48" s="39" t="s">
        <v>106</v>
      </c>
      <c r="E48" s="40"/>
      <c r="F48" s="41"/>
      <c r="G48" s="42">
        <v>5</v>
      </c>
      <c r="H48" s="34">
        <v>5</v>
      </c>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v>9</v>
      </c>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v>5</v>
      </c>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v>5</v>
      </c>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v>5</v>
      </c>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v>10</v>
      </c>
      <c r="I53" s="40" t="s">
        <v>160</v>
      </c>
      <c r="J53" s="40"/>
      <c r="K53" s="76"/>
      <c r="L53" s="76"/>
      <c r="M53" s="76"/>
      <c r="N53" s="76"/>
      <c r="O53" s="62"/>
      <c r="P53" s="42"/>
    </row>
    <row r="54" s="3" customFormat="1" ht="37.5" customHeight="1" spans="1:16">
      <c r="A54" s="36"/>
      <c r="B54" s="36"/>
      <c r="C54" s="39" t="s">
        <v>120</v>
      </c>
      <c r="D54" s="39" t="s">
        <v>121</v>
      </c>
      <c r="E54" s="43"/>
      <c r="F54" s="44"/>
      <c r="G54" s="42">
        <v>5</v>
      </c>
      <c r="H54" s="45">
        <v>3</v>
      </c>
      <c r="I54" s="69" t="s">
        <v>122</v>
      </c>
      <c r="J54" s="70"/>
      <c r="K54" s="71" t="s">
        <v>123</v>
      </c>
      <c r="L54" s="72"/>
      <c r="M54" s="72"/>
      <c r="N54" s="72"/>
      <c r="O54" s="73"/>
      <c r="P54" s="42"/>
    </row>
    <row r="55" s="3" customFormat="1" ht="37.5" customHeight="1" spans="1:16">
      <c r="A55" s="36"/>
      <c r="B55" s="36"/>
      <c r="C55" s="39"/>
      <c r="D55" s="39" t="s">
        <v>124</v>
      </c>
      <c r="E55" s="40"/>
      <c r="F55" s="44"/>
      <c r="G55" s="42">
        <v>3</v>
      </c>
      <c r="H55" s="23">
        <v>2</v>
      </c>
      <c r="I55" s="74" t="s">
        <v>125</v>
      </c>
      <c r="J55" s="74"/>
      <c r="K55" s="43" t="s">
        <v>126</v>
      </c>
      <c r="L55" s="43"/>
      <c r="M55" s="43"/>
      <c r="N55" s="43"/>
      <c r="O55" s="43"/>
      <c r="P55" s="42"/>
    </row>
    <row r="56" s="3" customFormat="1" ht="37.5" customHeight="1" spans="1:16">
      <c r="A56" s="36"/>
      <c r="B56" s="36"/>
      <c r="C56" s="39"/>
      <c r="D56" s="39" t="s">
        <v>127</v>
      </c>
      <c r="E56" s="43"/>
      <c r="F56" s="44"/>
      <c r="G56" s="42">
        <v>2</v>
      </c>
      <c r="H56" s="23">
        <v>2</v>
      </c>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0</v>
      </c>
      <c r="I57" s="32"/>
      <c r="J57" s="32"/>
      <c r="K57" s="67"/>
      <c r="L57" s="67"/>
      <c r="M57" s="67"/>
      <c r="N57" s="67"/>
      <c r="O57" s="67"/>
      <c r="P57" s="68"/>
    </row>
    <row r="58" s="3" customFormat="1" ht="26.25" customHeight="1" spans="1:16">
      <c r="A58" s="36"/>
      <c r="B58" s="36"/>
      <c r="C58" s="49" t="s">
        <v>105</v>
      </c>
      <c r="D58" s="39" t="s">
        <v>162</v>
      </c>
      <c r="E58" s="43"/>
      <c r="F58" s="41"/>
      <c r="G58" s="42">
        <v>10</v>
      </c>
      <c r="H58" s="34"/>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c r="I61" s="74" t="s">
        <v>160</v>
      </c>
      <c r="J61" s="74"/>
      <c r="K61" s="76"/>
      <c r="L61" s="76"/>
      <c r="M61" s="76"/>
      <c r="N61" s="76"/>
      <c r="O61" s="62"/>
      <c r="P61" s="42"/>
    </row>
    <row r="62" s="3" customFormat="1" ht="37.5" customHeight="1" spans="1:16">
      <c r="A62" s="36"/>
      <c r="B62" s="36"/>
      <c r="C62" s="39" t="s">
        <v>120</v>
      </c>
      <c r="D62" s="39" t="s">
        <v>121</v>
      </c>
      <c r="E62" s="43"/>
      <c r="F62" s="44"/>
      <c r="G62" s="42">
        <v>5</v>
      </c>
      <c r="H62" s="45"/>
      <c r="I62" s="69" t="s">
        <v>122</v>
      </c>
      <c r="J62" s="70"/>
      <c r="K62" s="71" t="s">
        <v>123</v>
      </c>
      <c r="L62" s="72"/>
      <c r="M62" s="72"/>
      <c r="N62" s="72"/>
      <c r="O62" s="73"/>
      <c r="P62" s="42"/>
    </row>
    <row r="63" s="3" customFormat="1" ht="42.75" customHeight="1" spans="1:16">
      <c r="A63" s="36"/>
      <c r="B63" s="36"/>
      <c r="C63" s="39"/>
      <c r="D63" s="39" t="s">
        <v>124</v>
      </c>
      <c r="E63" s="40"/>
      <c r="F63" s="44"/>
      <c r="G63" s="42">
        <v>3</v>
      </c>
      <c r="H63" s="23"/>
      <c r="I63" s="74" t="s">
        <v>125</v>
      </c>
      <c r="J63" s="74"/>
      <c r="K63" s="43" t="s">
        <v>126</v>
      </c>
      <c r="L63" s="43"/>
      <c r="M63" s="43"/>
      <c r="N63" s="43"/>
      <c r="O63" s="43"/>
      <c r="P63" s="42"/>
    </row>
    <row r="64" s="3" customFormat="1" ht="54.75" customHeight="1" spans="1:16">
      <c r="A64" s="36"/>
      <c r="B64" s="36"/>
      <c r="C64" s="39"/>
      <c r="D64" s="39" t="s">
        <v>127</v>
      </c>
      <c r="E64" s="43"/>
      <c r="F64" s="44"/>
      <c r="G64" s="42">
        <v>2</v>
      </c>
      <c r="H64" s="23"/>
      <c r="I64" s="74" t="s">
        <v>128</v>
      </c>
      <c r="J64" s="74"/>
      <c r="K64" s="43" t="s">
        <v>129</v>
      </c>
      <c r="L64" s="43"/>
      <c r="M64" s="43"/>
      <c r="N64" s="43"/>
      <c r="O64" s="43"/>
      <c r="P64" s="42"/>
    </row>
    <row r="65" s="3" customFormat="1" ht="46.5" customHeight="1" spans="1:16">
      <c r="A65" s="77" t="s">
        <v>175</v>
      </c>
      <c r="B65" s="77"/>
      <c r="C65" s="78" t="s">
        <v>233</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19"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234</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2</v>
      </c>
      <c r="E9" s="20">
        <f t="shared" ref="E9:G9" si="1">SUM(E10:E11)</f>
        <v>2</v>
      </c>
      <c r="F9" s="20">
        <f t="shared" si="1"/>
        <v>0</v>
      </c>
      <c r="G9" s="18">
        <f t="shared" si="1"/>
        <v>2</v>
      </c>
      <c r="H9" s="18"/>
      <c r="I9" s="20">
        <f t="shared" ref="I9:I11" si="2">ROUND(G9/D9*100,2)</f>
        <v>100</v>
      </c>
      <c r="J9" s="13" t="s">
        <v>235</v>
      </c>
      <c r="K9" s="13"/>
      <c r="L9" s="13"/>
      <c r="M9" s="13"/>
      <c r="N9" s="13"/>
      <c r="O9" s="13"/>
      <c r="P9" s="13"/>
    </row>
    <row r="10" s="3" customFormat="1" ht="17.25" customHeight="1" spans="1:16">
      <c r="A10" s="14"/>
      <c r="B10" s="14"/>
      <c r="C10" s="21" t="s">
        <v>20</v>
      </c>
      <c r="D10" s="22">
        <f t="shared" si="0"/>
        <v>2</v>
      </c>
      <c r="E10" s="23">
        <v>2</v>
      </c>
      <c r="F10" s="23"/>
      <c r="G10" s="24">
        <v>2</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236</v>
      </c>
      <c r="D13" s="12"/>
      <c r="E13" s="12"/>
      <c r="F13" s="12"/>
      <c r="G13" s="12"/>
      <c r="H13" s="12"/>
      <c r="I13" s="12"/>
      <c r="J13" s="12" t="s">
        <v>237</v>
      </c>
      <c r="K13" s="12"/>
      <c r="L13" s="12"/>
      <c r="M13" s="12"/>
      <c r="N13" s="12"/>
      <c r="O13" s="12"/>
      <c r="P13" s="12"/>
    </row>
    <row r="14" s="3" customFormat="1" ht="34.5" customHeight="1" spans="1:16">
      <c r="A14" s="14" t="s">
        <v>27</v>
      </c>
      <c r="B14" s="14"/>
      <c r="C14" s="12" t="s">
        <v>236</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238</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5"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239</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v>
      </c>
      <c r="E9" s="20">
        <f t="shared" ref="E9:G9" si="1">SUM(E10:E11)</f>
        <v>1</v>
      </c>
      <c r="F9" s="20">
        <f t="shared" si="1"/>
        <v>0</v>
      </c>
      <c r="G9" s="18">
        <f t="shared" si="1"/>
        <v>1</v>
      </c>
      <c r="H9" s="18"/>
      <c r="I9" s="20">
        <f t="shared" ref="I9:I11" si="2">ROUND(G9/D9*100,2)</f>
        <v>100</v>
      </c>
      <c r="J9" s="13" t="s">
        <v>240</v>
      </c>
      <c r="K9" s="13"/>
      <c r="L9" s="13"/>
      <c r="M9" s="13"/>
      <c r="N9" s="13"/>
      <c r="O9" s="13"/>
      <c r="P9" s="13"/>
    </row>
    <row r="10" s="3" customFormat="1" ht="17.25" customHeight="1" spans="1:16">
      <c r="A10" s="14"/>
      <c r="B10" s="14"/>
      <c r="C10" s="21" t="s">
        <v>20</v>
      </c>
      <c r="D10" s="22">
        <f t="shared" si="0"/>
        <v>1</v>
      </c>
      <c r="E10" s="23">
        <v>1</v>
      </c>
      <c r="F10" s="23"/>
      <c r="G10" s="24">
        <v>1</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241</v>
      </c>
      <c r="D13" s="12"/>
      <c r="E13" s="12"/>
      <c r="F13" s="12"/>
      <c r="G13" s="12"/>
      <c r="H13" s="12"/>
      <c r="I13" s="12"/>
      <c r="J13" s="12" t="s">
        <v>242</v>
      </c>
      <c r="K13" s="12"/>
      <c r="L13" s="12"/>
      <c r="M13" s="12"/>
      <c r="N13" s="12"/>
      <c r="O13" s="12"/>
      <c r="P13" s="12"/>
    </row>
    <row r="14" s="3" customFormat="1" ht="34.5" customHeight="1" spans="1:16">
      <c r="A14" s="14" t="s">
        <v>27</v>
      </c>
      <c r="B14" s="14"/>
      <c r="C14" s="12" t="s">
        <v>241</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SUM(H48:H53)</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5</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243</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244</v>
      </c>
      <c r="D4" s="12"/>
      <c r="E4" s="12"/>
      <c r="F4" s="12"/>
      <c r="G4" s="12"/>
      <c r="H4" s="12"/>
      <c r="I4" s="12"/>
      <c r="J4" s="12"/>
      <c r="K4" s="12"/>
      <c r="L4" s="12"/>
      <c r="M4" s="15" t="s">
        <v>3</v>
      </c>
      <c r="N4" s="15"/>
      <c r="O4" s="29" t="s">
        <v>223</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8</v>
      </c>
      <c r="E9" s="20">
        <f t="shared" ref="E9:G9" si="1">SUM(E10:E11)</f>
        <v>8</v>
      </c>
      <c r="F9" s="20">
        <f t="shared" si="1"/>
        <v>0</v>
      </c>
      <c r="G9" s="18">
        <f t="shared" si="1"/>
        <v>8</v>
      </c>
      <c r="H9" s="18"/>
      <c r="I9" s="20">
        <f t="shared" ref="I9:I11" si="2">ROUND(G9/D9*100,2)</f>
        <v>100</v>
      </c>
      <c r="J9" s="13" t="s">
        <v>244</v>
      </c>
      <c r="K9" s="13"/>
      <c r="L9" s="13"/>
      <c r="M9" s="13"/>
      <c r="N9" s="13"/>
      <c r="O9" s="13"/>
      <c r="P9" s="13"/>
    </row>
    <row r="10" s="3" customFormat="1" ht="17.25" customHeight="1" spans="1:16">
      <c r="A10" s="14"/>
      <c r="B10" s="14"/>
      <c r="C10" s="21" t="s">
        <v>20</v>
      </c>
      <c r="D10" s="22">
        <f t="shared" si="0"/>
        <v>8</v>
      </c>
      <c r="E10" s="23">
        <v>8</v>
      </c>
      <c r="F10" s="23"/>
      <c r="G10" s="24">
        <v>8</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245</v>
      </c>
      <c r="D13" s="12"/>
      <c r="E13" s="12"/>
      <c r="F13" s="12"/>
      <c r="G13" s="12"/>
      <c r="H13" s="12"/>
      <c r="I13" s="12"/>
      <c r="J13" s="12" t="s">
        <v>246</v>
      </c>
      <c r="K13" s="12"/>
      <c r="L13" s="12"/>
      <c r="M13" s="12"/>
      <c r="N13" s="12"/>
      <c r="O13" s="12"/>
      <c r="P13" s="12"/>
    </row>
    <row r="14" s="3" customFormat="1" ht="34.5" customHeight="1" spans="1:16">
      <c r="A14" s="14" t="s">
        <v>27</v>
      </c>
      <c r="B14" s="14"/>
      <c r="C14" s="12" t="s">
        <v>245</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96</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47</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47</v>
      </c>
      <c r="I47" s="32"/>
      <c r="J47" s="32"/>
      <c r="K47" s="67"/>
      <c r="L47" s="67"/>
      <c r="M47" s="67"/>
      <c r="N47" s="67"/>
      <c r="O47" s="67"/>
      <c r="P47" s="68"/>
    </row>
    <row r="48" s="3" customFormat="1" ht="30" customHeight="1" spans="1:16">
      <c r="A48" s="36"/>
      <c r="B48" s="36"/>
      <c r="C48" s="39" t="s">
        <v>105</v>
      </c>
      <c r="D48" s="39" t="s">
        <v>106</v>
      </c>
      <c r="E48" s="40"/>
      <c r="F48" s="41"/>
      <c r="G48" s="42">
        <v>5</v>
      </c>
      <c r="H48" s="34">
        <v>5</v>
      </c>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v>10</v>
      </c>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v>5</v>
      </c>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v>4</v>
      </c>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v>4</v>
      </c>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v>9</v>
      </c>
      <c r="I53" s="40" t="s">
        <v>160</v>
      </c>
      <c r="J53" s="40"/>
      <c r="K53" s="76"/>
      <c r="L53" s="76"/>
      <c r="M53" s="76"/>
      <c r="N53" s="76"/>
      <c r="O53" s="62"/>
      <c r="P53" s="42"/>
    </row>
    <row r="54" s="3" customFormat="1" ht="37.5" customHeight="1" spans="1:16">
      <c r="A54" s="36"/>
      <c r="B54" s="36"/>
      <c r="C54" s="39" t="s">
        <v>120</v>
      </c>
      <c r="D54" s="39" t="s">
        <v>121</v>
      </c>
      <c r="E54" s="43"/>
      <c r="F54" s="44"/>
      <c r="G54" s="42">
        <v>5</v>
      </c>
      <c r="H54" s="45">
        <v>5</v>
      </c>
      <c r="I54" s="69" t="s">
        <v>122</v>
      </c>
      <c r="J54" s="70"/>
      <c r="K54" s="71" t="s">
        <v>123</v>
      </c>
      <c r="L54" s="72"/>
      <c r="M54" s="72"/>
      <c r="N54" s="72"/>
      <c r="O54" s="73"/>
      <c r="P54" s="42"/>
    </row>
    <row r="55" s="3" customFormat="1" ht="37.5" customHeight="1" spans="1:16">
      <c r="A55" s="36"/>
      <c r="B55" s="36"/>
      <c r="C55" s="39"/>
      <c r="D55" s="39" t="s">
        <v>124</v>
      </c>
      <c r="E55" s="40"/>
      <c r="F55" s="44"/>
      <c r="G55" s="42">
        <v>3</v>
      </c>
      <c r="H55" s="23">
        <v>3</v>
      </c>
      <c r="I55" s="74" t="s">
        <v>125</v>
      </c>
      <c r="J55" s="74"/>
      <c r="K55" s="43" t="s">
        <v>126</v>
      </c>
      <c r="L55" s="43"/>
      <c r="M55" s="43"/>
      <c r="N55" s="43"/>
      <c r="O55" s="43"/>
      <c r="P55" s="42"/>
    </row>
    <row r="56" s="3" customFormat="1" ht="37.5" customHeight="1" spans="1:16">
      <c r="A56" s="36"/>
      <c r="B56" s="36"/>
      <c r="C56" s="39"/>
      <c r="D56" s="39" t="s">
        <v>127</v>
      </c>
      <c r="E56" s="43"/>
      <c r="F56" s="44"/>
      <c r="G56" s="42">
        <v>2</v>
      </c>
      <c r="H56" s="23">
        <v>2</v>
      </c>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0</v>
      </c>
      <c r="I57" s="32"/>
      <c r="J57" s="32"/>
      <c r="K57" s="67"/>
      <c r="L57" s="67"/>
      <c r="M57" s="67"/>
      <c r="N57" s="67"/>
      <c r="O57" s="67"/>
      <c r="P57" s="68"/>
    </row>
    <row r="58" s="3" customFormat="1" ht="26.25" customHeight="1" spans="1:16">
      <c r="A58" s="36"/>
      <c r="B58" s="36"/>
      <c r="C58" s="49" t="s">
        <v>105</v>
      </c>
      <c r="D58" s="39" t="s">
        <v>162</v>
      </c>
      <c r="E58" s="43"/>
      <c r="F58" s="41"/>
      <c r="G58" s="42">
        <v>10</v>
      </c>
      <c r="H58" s="34"/>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c r="I61" s="74" t="s">
        <v>160</v>
      </c>
      <c r="J61" s="74"/>
      <c r="K61" s="76"/>
      <c r="L61" s="76"/>
      <c r="M61" s="76"/>
      <c r="N61" s="76"/>
      <c r="O61" s="62"/>
      <c r="P61" s="42"/>
    </row>
    <row r="62" s="3" customFormat="1" ht="37.5" customHeight="1" spans="1:16">
      <c r="A62" s="36"/>
      <c r="B62" s="36"/>
      <c r="C62" s="39" t="s">
        <v>120</v>
      </c>
      <c r="D62" s="39" t="s">
        <v>121</v>
      </c>
      <c r="E62" s="43"/>
      <c r="F62" s="44"/>
      <c r="G62" s="42">
        <v>5</v>
      </c>
      <c r="H62" s="45"/>
      <c r="I62" s="69" t="s">
        <v>122</v>
      </c>
      <c r="J62" s="70"/>
      <c r="K62" s="71" t="s">
        <v>123</v>
      </c>
      <c r="L62" s="72"/>
      <c r="M62" s="72"/>
      <c r="N62" s="72"/>
      <c r="O62" s="73"/>
      <c r="P62" s="42"/>
    </row>
    <row r="63" s="3" customFormat="1" ht="42.75" customHeight="1" spans="1:16">
      <c r="A63" s="36"/>
      <c r="B63" s="36"/>
      <c r="C63" s="39"/>
      <c r="D63" s="39" t="s">
        <v>124</v>
      </c>
      <c r="E63" s="40"/>
      <c r="F63" s="44"/>
      <c r="G63" s="42">
        <v>3</v>
      </c>
      <c r="H63" s="23"/>
      <c r="I63" s="74" t="s">
        <v>125</v>
      </c>
      <c r="J63" s="74"/>
      <c r="K63" s="43" t="s">
        <v>126</v>
      </c>
      <c r="L63" s="43"/>
      <c r="M63" s="43"/>
      <c r="N63" s="43"/>
      <c r="O63" s="43"/>
      <c r="P63" s="42"/>
    </row>
    <row r="64" s="3" customFormat="1" ht="54.75" customHeight="1" spans="1:16">
      <c r="A64" s="36"/>
      <c r="B64" s="36"/>
      <c r="C64" s="39"/>
      <c r="D64" s="39" t="s">
        <v>127</v>
      </c>
      <c r="E64" s="43"/>
      <c r="F64" s="44"/>
      <c r="G64" s="42">
        <v>2</v>
      </c>
      <c r="H64" s="23"/>
      <c r="I64" s="74" t="s">
        <v>128</v>
      </c>
      <c r="J64" s="74"/>
      <c r="K64" s="43" t="s">
        <v>129</v>
      </c>
      <c r="L64" s="43"/>
      <c r="M64" s="43"/>
      <c r="N64" s="43"/>
      <c r="O64" s="43"/>
      <c r="P64" s="42"/>
    </row>
    <row r="65" s="3" customFormat="1" ht="46.5" customHeight="1" spans="1:16">
      <c r="A65" s="77" t="s">
        <v>175</v>
      </c>
      <c r="B65" s="77"/>
      <c r="C65" s="78" t="s">
        <v>247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35"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248</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2</v>
      </c>
      <c r="E9" s="20">
        <f t="shared" ref="E9:G9" si="1">SUM(E10:E11)</f>
        <v>2</v>
      </c>
      <c r="F9" s="20">
        <f t="shared" si="1"/>
        <v>0</v>
      </c>
      <c r="G9" s="18">
        <f t="shared" si="1"/>
        <v>2</v>
      </c>
      <c r="H9" s="18"/>
      <c r="I9" s="20">
        <f t="shared" ref="I9:I11" si="2">ROUND(G9/D9*100,2)</f>
        <v>100</v>
      </c>
      <c r="J9" s="13" t="s">
        <v>249</v>
      </c>
      <c r="K9" s="13"/>
      <c r="L9" s="13"/>
      <c r="M9" s="13"/>
      <c r="N9" s="13"/>
      <c r="O9" s="13"/>
      <c r="P9" s="13"/>
    </row>
    <row r="10" s="3" customFormat="1" ht="17.25" customHeight="1" spans="1:16">
      <c r="A10" s="14"/>
      <c r="B10" s="14"/>
      <c r="C10" s="21" t="s">
        <v>20</v>
      </c>
      <c r="D10" s="22">
        <f t="shared" si="0"/>
        <v>2</v>
      </c>
      <c r="E10" s="23">
        <v>2</v>
      </c>
      <c r="F10" s="23"/>
      <c r="G10" s="24">
        <v>2</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250</v>
      </c>
      <c r="D13" s="12"/>
      <c r="E13" s="12"/>
      <c r="F13" s="12"/>
      <c r="G13" s="12"/>
      <c r="H13" s="12"/>
      <c r="I13" s="12"/>
      <c r="J13" s="12" t="s">
        <v>251</v>
      </c>
      <c r="K13" s="12"/>
      <c r="L13" s="12"/>
      <c r="M13" s="12"/>
      <c r="N13" s="12"/>
      <c r="O13" s="12"/>
      <c r="P13" s="12"/>
    </row>
    <row r="14" s="3" customFormat="1" ht="34.5" customHeight="1" spans="1:16">
      <c r="A14" s="14" t="s">
        <v>27</v>
      </c>
      <c r="B14" s="14"/>
      <c r="C14" s="12" t="s">
        <v>250</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95</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46</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46</v>
      </c>
      <c r="I57" s="32"/>
      <c r="J57" s="32"/>
      <c r="K57" s="67"/>
      <c r="L57" s="67"/>
      <c r="M57" s="67"/>
      <c r="N57" s="67"/>
      <c r="O57" s="67"/>
      <c r="P57" s="68"/>
    </row>
    <row r="58" s="3" customFormat="1" ht="26.25" customHeight="1" spans="1:16">
      <c r="A58" s="36"/>
      <c r="B58" s="36"/>
      <c r="C58" s="49" t="s">
        <v>105</v>
      </c>
      <c r="D58" s="39" t="s">
        <v>162</v>
      </c>
      <c r="E58" s="43"/>
      <c r="F58" s="41"/>
      <c r="G58" s="42">
        <v>10</v>
      </c>
      <c r="H58" s="34">
        <v>9</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9</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252</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3"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253</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4</v>
      </c>
      <c r="E9" s="20">
        <f t="shared" ref="E9:G9" si="1">SUM(E10:E11)</f>
        <v>4</v>
      </c>
      <c r="F9" s="20">
        <f t="shared" si="1"/>
        <v>0</v>
      </c>
      <c r="G9" s="18">
        <f t="shared" si="1"/>
        <v>4</v>
      </c>
      <c r="H9" s="18"/>
      <c r="I9" s="20">
        <f t="shared" ref="I9:I11" si="2">ROUND(G9/D9*100,2)</f>
        <v>100</v>
      </c>
      <c r="J9" s="13" t="s">
        <v>254</v>
      </c>
      <c r="K9" s="13"/>
      <c r="L9" s="13"/>
      <c r="M9" s="13"/>
      <c r="N9" s="13"/>
      <c r="O9" s="13"/>
      <c r="P9" s="13"/>
    </row>
    <row r="10" s="3" customFormat="1" ht="17.25" customHeight="1" spans="1:16">
      <c r="A10" s="14"/>
      <c r="B10" s="14"/>
      <c r="C10" s="21" t="s">
        <v>20</v>
      </c>
      <c r="D10" s="22">
        <f t="shared" si="0"/>
        <v>4</v>
      </c>
      <c r="E10" s="23">
        <v>4</v>
      </c>
      <c r="F10" s="23"/>
      <c r="G10" s="24">
        <v>4</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255</v>
      </c>
      <c r="D13" s="12"/>
      <c r="E13" s="12"/>
      <c r="F13" s="12"/>
      <c r="G13" s="12"/>
      <c r="H13" s="12"/>
      <c r="I13" s="12"/>
      <c r="J13" s="12" t="s">
        <v>256</v>
      </c>
      <c r="K13" s="12"/>
      <c r="L13" s="12"/>
      <c r="M13" s="12"/>
      <c r="N13" s="12"/>
      <c r="O13" s="12"/>
      <c r="P13" s="12"/>
    </row>
    <row r="14" s="3" customFormat="1" ht="34.5" customHeight="1" spans="1:16">
      <c r="A14" s="14" t="s">
        <v>27</v>
      </c>
      <c r="B14" s="14"/>
      <c r="C14" s="12" t="s">
        <v>255</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257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33"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258</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v>
      </c>
      <c r="E9" s="20">
        <f t="shared" ref="E9:G9" si="1">SUM(E10:E11)</f>
        <v>1</v>
      </c>
      <c r="F9" s="20">
        <f t="shared" si="1"/>
        <v>0</v>
      </c>
      <c r="G9" s="18">
        <f t="shared" si="1"/>
        <v>1</v>
      </c>
      <c r="H9" s="18"/>
      <c r="I9" s="20">
        <f t="shared" ref="I9:I11" si="2">ROUND(G9/D9*100,2)</f>
        <v>100</v>
      </c>
      <c r="J9" s="13" t="s">
        <v>259</v>
      </c>
      <c r="K9" s="13"/>
      <c r="L9" s="13"/>
      <c r="M9" s="13"/>
      <c r="N9" s="13"/>
      <c r="O9" s="13"/>
      <c r="P9" s="13"/>
    </row>
    <row r="10" s="3" customFormat="1" ht="17.25" customHeight="1" spans="1:16">
      <c r="A10" s="14"/>
      <c r="B10" s="14"/>
      <c r="C10" s="21" t="s">
        <v>20</v>
      </c>
      <c r="D10" s="22">
        <f t="shared" si="0"/>
        <v>1</v>
      </c>
      <c r="E10" s="23">
        <v>1</v>
      </c>
      <c r="F10" s="23"/>
      <c r="G10" s="24">
        <v>1</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260</v>
      </c>
      <c r="D13" s="12"/>
      <c r="E13" s="12"/>
      <c r="F13" s="12"/>
      <c r="G13" s="12"/>
      <c r="H13" s="12"/>
      <c r="I13" s="12"/>
      <c r="J13" s="12" t="s">
        <v>261</v>
      </c>
      <c r="K13" s="12"/>
      <c r="L13" s="12"/>
      <c r="M13" s="12"/>
      <c r="N13" s="12"/>
      <c r="O13" s="12"/>
      <c r="P13" s="12"/>
    </row>
    <row r="14" s="3" customFormat="1" ht="34.5" customHeight="1" spans="1:16">
      <c r="A14" s="14" t="s">
        <v>27</v>
      </c>
      <c r="B14" s="14"/>
      <c r="C14" s="12" t="s">
        <v>260</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262</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39"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263</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12</v>
      </c>
      <c r="E9" s="20">
        <f t="shared" ref="E9:G9" si="1">SUM(E10:E11)</f>
        <v>12</v>
      </c>
      <c r="F9" s="20">
        <f t="shared" si="1"/>
        <v>0</v>
      </c>
      <c r="G9" s="18">
        <f t="shared" si="1"/>
        <v>12</v>
      </c>
      <c r="H9" s="18"/>
      <c r="I9" s="20">
        <f t="shared" ref="I9:I11" si="2">ROUND(G9/D9*100,2)</f>
        <v>100</v>
      </c>
      <c r="J9" s="13" t="s">
        <v>264</v>
      </c>
      <c r="K9" s="13"/>
      <c r="L9" s="13"/>
      <c r="M9" s="13"/>
      <c r="N9" s="13"/>
      <c r="O9" s="13"/>
      <c r="P9" s="13"/>
    </row>
    <row r="10" s="3" customFormat="1" ht="17.25" customHeight="1" spans="1:16">
      <c r="A10" s="14"/>
      <c r="B10" s="14"/>
      <c r="C10" s="21" t="s">
        <v>20</v>
      </c>
      <c r="D10" s="22">
        <f t="shared" si="0"/>
        <v>12</v>
      </c>
      <c r="E10" s="23">
        <v>12</v>
      </c>
      <c r="F10" s="23"/>
      <c r="G10" s="24">
        <v>12</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265</v>
      </c>
      <c r="D13" s="12"/>
      <c r="E13" s="12"/>
      <c r="F13" s="12"/>
      <c r="G13" s="12"/>
      <c r="H13" s="12"/>
      <c r="I13" s="12"/>
      <c r="J13" s="12" t="s">
        <v>266</v>
      </c>
      <c r="K13" s="12"/>
      <c r="L13" s="12"/>
      <c r="M13" s="12"/>
      <c r="N13" s="12"/>
      <c r="O13" s="12"/>
      <c r="P13" s="12"/>
    </row>
    <row r="14" s="3" customFormat="1" ht="34.5" customHeight="1" spans="1:16">
      <c r="A14" s="14" t="s">
        <v>27</v>
      </c>
      <c r="B14" s="14"/>
      <c r="C14" s="12" t="s">
        <v>265</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267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3" activePane="bottomRight" state="frozen"/>
      <selection/>
      <selection pane="topRight"/>
      <selection pane="bottomLeft"/>
      <selection pane="bottomRight" activeCell="K3" sqref="K3:P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268</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50</v>
      </c>
      <c r="E9" s="20">
        <f t="shared" ref="E9:G9" si="1">SUM(E10:E11)</f>
        <v>50</v>
      </c>
      <c r="F9" s="20">
        <f t="shared" si="1"/>
        <v>0</v>
      </c>
      <c r="G9" s="18">
        <f t="shared" si="1"/>
        <v>50</v>
      </c>
      <c r="H9" s="18"/>
      <c r="I9" s="20">
        <f t="shared" ref="I9:I11" si="2">ROUND(G9/D9*100,2)</f>
        <v>100</v>
      </c>
      <c r="J9" s="13" t="s">
        <v>269</v>
      </c>
      <c r="K9" s="13"/>
      <c r="L9" s="13"/>
      <c r="M9" s="13"/>
      <c r="N9" s="13"/>
      <c r="O9" s="13"/>
      <c r="P9" s="13"/>
    </row>
    <row r="10" s="3" customFormat="1" ht="17.25" customHeight="1" spans="1:16">
      <c r="A10" s="14"/>
      <c r="B10" s="14"/>
      <c r="C10" s="21" t="s">
        <v>20</v>
      </c>
      <c r="D10" s="22">
        <f t="shared" si="0"/>
        <v>50</v>
      </c>
      <c r="E10" s="23">
        <v>50</v>
      </c>
      <c r="F10" s="23"/>
      <c r="G10" s="24">
        <v>50</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270</v>
      </c>
      <c r="D13" s="12"/>
      <c r="E13" s="12"/>
      <c r="F13" s="12"/>
      <c r="G13" s="12"/>
      <c r="H13" s="12"/>
      <c r="I13" s="12"/>
      <c r="J13" s="12" t="s">
        <v>270</v>
      </c>
      <c r="K13" s="12"/>
      <c r="L13" s="12"/>
      <c r="M13" s="12"/>
      <c r="N13" s="12"/>
      <c r="O13" s="12"/>
      <c r="P13" s="12"/>
    </row>
    <row r="14" s="3" customFormat="1" ht="34.5" customHeight="1" spans="1:16">
      <c r="A14" s="14" t="s">
        <v>27</v>
      </c>
      <c r="B14" s="14"/>
      <c r="C14" s="12" t="s">
        <v>270</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271</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5"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272</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5</v>
      </c>
      <c r="E9" s="20">
        <f t="shared" ref="E9:G9" si="1">SUM(E10:E11)</f>
        <v>5</v>
      </c>
      <c r="F9" s="20">
        <f t="shared" si="1"/>
        <v>0</v>
      </c>
      <c r="G9" s="18">
        <f t="shared" si="1"/>
        <v>5</v>
      </c>
      <c r="H9" s="18"/>
      <c r="I9" s="20">
        <f t="shared" ref="I9:I11" si="2">ROUND(G9/D9*100,2)</f>
        <v>100</v>
      </c>
      <c r="J9" s="13" t="s">
        <v>273</v>
      </c>
      <c r="K9" s="13"/>
      <c r="L9" s="13"/>
      <c r="M9" s="13"/>
      <c r="N9" s="13"/>
      <c r="O9" s="13"/>
      <c r="P9" s="13"/>
    </row>
    <row r="10" s="3" customFormat="1" ht="17.25" customHeight="1" spans="1:16">
      <c r="A10" s="14"/>
      <c r="B10" s="14"/>
      <c r="C10" s="21" t="s">
        <v>20</v>
      </c>
      <c r="D10" s="22">
        <f t="shared" si="0"/>
        <v>5</v>
      </c>
      <c r="E10" s="23">
        <v>5</v>
      </c>
      <c r="F10" s="23"/>
      <c r="G10" s="24">
        <v>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274</v>
      </c>
      <c r="D13" s="12"/>
      <c r="E13" s="12"/>
      <c r="F13" s="12"/>
      <c r="G13" s="12"/>
      <c r="H13" s="12"/>
      <c r="I13" s="12"/>
      <c r="J13" s="12" t="s">
        <v>274</v>
      </c>
      <c r="K13" s="12"/>
      <c r="L13" s="12"/>
      <c r="M13" s="12"/>
      <c r="N13" s="12"/>
      <c r="O13" s="12"/>
      <c r="P13" s="12"/>
    </row>
    <row r="14" s="3" customFormat="1" ht="34.5" customHeight="1" spans="1:16">
      <c r="A14" s="14" t="s">
        <v>27</v>
      </c>
      <c r="B14" s="14"/>
      <c r="C14" s="12" t="s">
        <v>274</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275</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276</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38</v>
      </c>
      <c r="E9" s="20">
        <f t="shared" ref="E9:G9" si="1">SUM(E10:E11)</f>
        <v>38</v>
      </c>
      <c r="F9" s="20">
        <f t="shared" si="1"/>
        <v>0</v>
      </c>
      <c r="G9" s="18">
        <f t="shared" si="1"/>
        <v>38</v>
      </c>
      <c r="H9" s="18"/>
      <c r="I9" s="20">
        <f t="shared" ref="I9:I11" si="2">ROUND(G9/D9*100,2)</f>
        <v>100</v>
      </c>
      <c r="J9" s="13" t="s">
        <v>277</v>
      </c>
      <c r="K9" s="13"/>
      <c r="L9" s="13"/>
      <c r="M9" s="13"/>
      <c r="N9" s="13"/>
      <c r="O9" s="13"/>
      <c r="P9" s="13"/>
    </row>
    <row r="10" s="3" customFormat="1" ht="17.25" customHeight="1" spans="1:16">
      <c r="A10" s="14"/>
      <c r="B10" s="14"/>
      <c r="C10" s="21" t="s">
        <v>20</v>
      </c>
      <c r="D10" s="22">
        <f t="shared" si="0"/>
        <v>38</v>
      </c>
      <c r="E10" s="23">
        <v>38</v>
      </c>
      <c r="F10" s="23"/>
      <c r="G10" s="24">
        <v>38</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278</v>
      </c>
      <c r="D13" s="12"/>
      <c r="E13" s="12"/>
      <c r="F13" s="12"/>
      <c r="G13" s="12"/>
      <c r="H13" s="12"/>
      <c r="I13" s="12"/>
      <c r="J13" s="12" t="s">
        <v>278</v>
      </c>
      <c r="K13" s="12"/>
      <c r="L13" s="12"/>
      <c r="M13" s="12"/>
      <c r="N13" s="12"/>
      <c r="O13" s="12"/>
      <c r="P13" s="12"/>
    </row>
    <row r="14" s="3" customFormat="1" ht="34.5" customHeight="1" spans="1:16">
      <c r="A14" s="14" t="s">
        <v>27</v>
      </c>
      <c r="B14" s="14"/>
      <c r="C14" s="12" t="s">
        <v>278</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279</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280</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5</v>
      </c>
      <c r="E9" s="20">
        <f t="shared" ref="E9:G9" si="1">SUM(E10:E11)</f>
        <v>5</v>
      </c>
      <c r="F9" s="20">
        <f t="shared" si="1"/>
        <v>0</v>
      </c>
      <c r="G9" s="18">
        <f t="shared" si="1"/>
        <v>5</v>
      </c>
      <c r="H9" s="18"/>
      <c r="I9" s="20">
        <f t="shared" ref="I9:I11" si="2">ROUND(G9/D9*100,2)</f>
        <v>100</v>
      </c>
      <c r="J9" s="13" t="s">
        <v>281</v>
      </c>
      <c r="K9" s="13"/>
      <c r="L9" s="13"/>
      <c r="M9" s="13"/>
      <c r="N9" s="13"/>
      <c r="O9" s="13"/>
      <c r="P9" s="13"/>
    </row>
    <row r="10" s="3" customFormat="1" ht="17.25" customHeight="1" spans="1:16">
      <c r="A10" s="14"/>
      <c r="B10" s="14"/>
      <c r="C10" s="21" t="s">
        <v>20</v>
      </c>
      <c r="D10" s="22">
        <f t="shared" si="0"/>
        <v>5</v>
      </c>
      <c r="E10" s="23">
        <v>5</v>
      </c>
      <c r="F10" s="23"/>
      <c r="G10" s="24">
        <v>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282</v>
      </c>
      <c r="D13" s="12"/>
      <c r="E13" s="12"/>
      <c r="F13" s="12"/>
      <c r="G13" s="12"/>
      <c r="H13" s="12"/>
      <c r="I13" s="12"/>
      <c r="J13" s="12" t="s">
        <v>282</v>
      </c>
      <c r="K13" s="12"/>
      <c r="L13" s="12"/>
      <c r="M13" s="12"/>
      <c r="N13" s="12"/>
      <c r="O13" s="12"/>
      <c r="P13" s="12"/>
    </row>
    <row r="14" s="3" customFormat="1" ht="34.5" customHeight="1" spans="1:16">
      <c r="A14" s="14" t="s">
        <v>27</v>
      </c>
      <c r="B14" s="14"/>
      <c r="C14" s="12" t="s">
        <v>282</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283</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284</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5</v>
      </c>
      <c r="E9" s="20">
        <f t="shared" ref="E9:G9" si="1">SUM(E10:E11)</f>
        <v>5</v>
      </c>
      <c r="F9" s="20">
        <f t="shared" si="1"/>
        <v>0</v>
      </c>
      <c r="G9" s="18">
        <f t="shared" si="1"/>
        <v>5</v>
      </c>
      <c r="H9" s="18"/>
      <c r="I9" s="20">
        <f t="shared" ref="I9:I11" si="2">ROUND(G9/D9*100,2)</f>
        <v>100</v>
      </c>
      <c r="J9" s="13" t="s">
        <v>285</v>
      </c>
      <c r="K9" s="13"/>
      <c r="L9" s="13"/>
      <c r="M9" s="13"/>
      <c r="N9" s="13"/>
      <c r="O9" s="13"/>
      <c r="P9" s="13"/>
    </row>
    <row r="10" s="3" customFormat="1" ht="17.25" customHeight="1" spans="1:16">
      <c r="A10" s="14"/>
      <c r="B10" s="14"/>
      <c r="C10" s="21" t="s">
        <v>20</v>
      </c>
      <c r="D10" s="22">
        <f t="shared" si="0"/>
        <v>5</v>
      </c>
      <c r="E10" s="23">
        <v>5</v>
      </c>
      <c r="F10" s="23"/>
      <c r="G10" s="24">
        <v>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286</v>
      </c>
      <c r="D13" s="12"/>
      <c r="E13" s="12"/>
      <c r="F13" s="12"/>
      <c r="G13" s="12"/>
      <c r="H13" s="12"/>
      <c r="I13" s="12"/>
      <c r="J13" s="12" t="s">
        <v>286</v>
      </c>
      <c r="K13" s="12"/>
      <c r="L13" s="12"/>
      <c r="M13" s="12"/>
      <c r="N13" s="12"/>
      <c r="O13" s="12"/>
      <c r="P13" s="12"/>
    </row>
    <row r="14" s="3" customFormat="1" ht="34.5" customHeight="1" spans="1:16">
      <c r="A14" s="14" t="s">
        <v>27</v>
      </c>
      <c r="B14" s="14"/>
      <c r="C14" s="12" t="s">
        <v>286</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287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0"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288</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SUM(E9:F9)</f>
        <v>6.5</v>
      </c>
      <c r="E9" s="20">
        <f>SUM(E10:E11)</f>
        <v>0</v>
      </c>
      <c r="F9" s="20">
        <f>SUM(F10:F11)</f>
        <v>6.5</v>
      </c>
      <c r="G9" s="18">
        <f>SUM(G10:G11)</f>
        <v>6.5</v>
      </c>
      <c r="H9" s="18"/>
      <c r="I9" s="20">
        <f t="shared" ref="I9:I11" si="0">ROUND(G9/D9*100,2)</f>
        <v>100</v>
      </c>
      <c r="J9" s="13" t="s">
        <v>289</v>
      </c>
      <c r="K9" s="13"/>
      <c r="L9" s="13"/>
      <c r="M9" s="13"/>
      <c r="N9" s="13"/>
      <c r="O9" s="13"/>
      <c r="P9" s="13"/>
    </row>
    <row r="10" s="3" customFormat="1" ht="17.25" customHeight="1" spans="1:16">
      <c r="A10" s="14"/>
      <c r="B10" s="14"/>
      <c r="C10" s="21" t="s">
        <v>20</v>
      </c>
      <c r="D10" s="22">
        <f>SUM(F10:F10)</f>
        <v>6.5</v>
      </c>
      <c r="E10" s="23"/>
      <c r="F10" s="23">
        <v>6.5</v>
      </c>
      <c r="G10" s="24">
        <v>6.5</v>
      </c>
      <c r="H10" s="24"/>
      <c r="I10" s="20">
        <f t="shared" si="0"/>
        <v>100</v>
      </c>
      <c r="J10" s="13"/>
      <c r="K10" s="13"/>
      <c r="L10" s="13"/>
      <c r="M10" s="13"/>
      <c r="N10" s="13"/>
      <c r="O10" s="13"/>
      <c r="P10" s="13"/>
    </row>
    <row r="11" s="3" customFormat="1" ht="17.25" customHeight="1" spans="1:16">
      <c r="A11" s="14"/>
      <c r="B11" s="14"/>
      <c r="C11" s="21" t="s">
        <v>21</v>
      </c>
      <c r="D11" s="22">
        <f>SUM(E11:F11)</f>
        <v>0</v>
      </c>
      <c r="E11" s="23"/>
      <c r="F11" s="23"/>
      <c r="G11" s="24"/>
      <c r="H11" s="24"/>
      <c r="I11" s="20" t="e">
        <f t="shared" si="0"/>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290</v>
      </c>
      <c r="D13" s="12"/>
      <c r="E13" s="12"/>
      <c r="F13" s="12"/>
      <c r="G13" s="12"/>
      <c r="H13" s="12"/>
      <c r="I13" s="12"/>
      <c r="J13" s="12" t="s">
        <v>290</v>
      </c>
      <c r="K13" s="12"/>
      <c r="L13" s="12"/>
      <c r="M13" s="12"/>
      <c r="N13" s="12"/>
      <c r="O13" s="12"/>
      <c r="P13" s="12"/>
    </row>
    <row r="14" s="3" customFormat="1" ht="34.5" customHeight="1" spans="1:16">
      <c r="A14" s="14" t="s">
        <v>27</v>
      </c>
      <c r="B14" s="14"/>
      <c r="C14" s="12" t="s">
        <v>290</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291</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5"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292</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79.68</v>
      </c>
      <c r="E9" s="20">
        <f t="shared" ref="E9:G9" si="1">SUM(E10:E11)</f>
        <v>0</v>
      </c>
      <c r="F9" s="20">
        <f t="shared" si="1"/>
        <v>79.68</v>
      </c>
      <c r="G9" s="18">
        <f t="shared" si="1"/>
        <v>79.68</v>
      </c>
      <c r="H9" s="18"/>
      <c r="I9" s="20">
        <f t="shared" ref="I9:I11" si="2">ROUND(G9/D9*100,2)</f>
        <v>100</v>
      </c>
      <c r="J9" s="13" t="s">
        <v>293</v>
      </c>
      <c r="K9" s="13"/>
      <c r="L9" s="13"/>
      <c r="M9" s="13"/>
      <c r="N9" s="13"/>
      <c r="O9" s="13"/>
      <c r="P9" s="13"/>
    </row>
    <row r="10" s="3" customFormat="1" ht="17.25" customHeight="1" spans="1:16">
      <c r="A10" s="14"/>
      <c r="B10" s="14"/>
      <c r="C10" s="21" t="s">
        <v>20</v>
      </c>
      <c r="D10" s="22">
        <f t="shared" si="0"/>
        <v>79.68</v>
      </c>
      <c r="E10" s="23"/>
      <c r="F10" s="23">
        <v>79.68</v>
      </c>
      <c r="G10" s="24">
        <v>79.68</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294</v>
      </c>
      <c r="D13" s="12"/>
      <c r="E13" s="12"/>
      <c r="F13" s="12"/>
      <c r="G13" s="12"/>
      <c r="H13" s="12"/>
      <c r="I13" s="12"/>
      <c r="J13" s="12" t="s">
        <v>294</v>
      </c>
      <c r="K13" s="12"/>
      <c r="L13" s="12"/>
      <c r="M13" s="12"/>
      <c r="N13" s="12"/>
      <c r="O13" s="12"/>
      <c r="P13" s="12"/>
    </row>
    <row r="14" s="3" customFormat="1" ht="34.5" customHeight="1" spans="1:16">
      <c r="A14" s="14" t="s">
        <v>27</v>
      </c>
      <c r="B14" s="14"/>
      <c r="C14" s="12" t="s">
        <v>294</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295</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296</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10</v>
      </c>
      <c r="E9" s="20">
        <f t="shared" ref="E9:G9" si="1">SUM(E10:E11)</f>
        <v>0</v>
      </c>
      <c r="F9" s="20">
        <f t="shared" si="1"/>
        <v>10</v>
      </c>
      <c r="G9" s="18">
        <f t="shared" si="1"/>
        <v>10</v>
      </c>
      <c r="H9" s="18"/>
      <c r="I9" s="20">
        <f t="shared" ref="I9:I11" si="2">ROUND(G9/D9*100,2)</f>
        <v>100</v>
      </c>
      <c r="J9" s="13" t="s">
        <v>297</v>
      </c>
      <c r="K9" s="13"/>
      <c r="L9" s="13"/>
      <c r="M9" s="13"/>
      <c r="N9" s="13"/>
      <c r="O9" s="13"/>
      <c r="P9" s="13"/>
    </row>
    <row r="10" s="3" customFormat="1" ht="17.25" customHeight="1" spans="1:16">
      <c r="A10" s="14"/>
      <c r="B10" s="14"/>
      <c r="C10" s="21" t="s">
        <v>20</v>
      </c>
      <c r="D10" s="22">
        <f t="shared" si="0"/>
        <v>10</v>
      </c>
      <c r="E10" s="23"/>
      <c r="F10" s="23">
        <v>10</v>
      </c>
      <c r="G10" s="24">
        <v>10</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298</v>
      </c>
      <c r="D13" s="12"/>
      <c r="E13" s="12"/>
      <c r="F13" s="12"/>
      <c r="G13" s="12"/>
      <c r="H13" s="12"/>
      <c r="I13" s="12"/>
      <c r="J13" s="12" t="s">
        <v>298</v>
      </c>
      <c r="K13" s="12"/>
      <c r="L13" s="12"/>
      <c r="M13" s="12"/>
      <c r="N13" s="12"/>
      <c r="O13" s="12"/>
      <c r="P13" s="12"/>
    </row>
    <row r="14" s="3" customFormat="1" ht="34.5" customHeight="1" spans="1:16">
      <c r="A14" s="14" t="s">
        <v>27</v>
      </c>
      <c r="B14" s="14"/>
      <c r="C14" s="12" t="s">
        <v>298</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299</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300</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0.84</v>
      </c>
      <c r="E9" s="20">
        <f t="shared" ref="E9:G9" si="1">SUM(E10:E11)</f>
        <v>0.84</v>
      </c>
      <c r="F9" s="20">
        <f t="shared" si="1"/>
        <v>0</v>
      </c>
      <c r="G9" s="18">
        <f t="shared" si="1"/>
        <v>0.84</v>
      </c>
      <c r="H9" s="18"/>
      <c r="I9" s="20">
        <f t="shared" ref="I9:I11" si="2">ROUND(G9/D9*100,2)</f>
        <v>100</v>
      </c>
      <c r="J9" s="13" t="s">
        <v>301</v>
      </c>
      <c r="K9" s="13"/>
      <c r="L9" s="13"/>
      <c r="M9" s="13"/>
      <c r="N9" s="13"/>
      <c r="O9" s="13"/>
      <c r="P9" s="13"/>
    </row>
    <row r="10" s="3" customFormat="1" ht="17.25" customHeight="1" spans="1:16">
      <c r="A10" s="14"/>
      <c r="B10" s="14"/>
      <c r="C10" s="21" t="s">
        <v>20</v>
      </c>
      <c r="D10" s="22">
        <f t="shared" si="0"/>
        <v>0.84</v>
      </c>
      <c r="E10" s="23">
        <v>0.84</v>
      </c>
      <c r="F10" s="23">
        <v>0</v>
      </c>
      <c r="G10" s="24">
        <v>0.84</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302</v>
      </c>
      <c r="D13" s="12"/>
      <c r="E13" s="12"/>
      <c r="F13" s="12"/>
      <c r="G13" s="12"/>
      <c r="H13" s="12"/>
      <c r="I13" s="12"/>
      <c r="J13" s="12" t="s">
        <v>302</v>
      </c>
      <c r="K13" s="12"/>
      <c r="L13" s="12"/>
      <c r="M13" s="12"/>
      <c r="N13" s="12"/>
      <c r="O13" s="12"/>
      <c r="P13" s="12"/>
    </row>
    <row r="14" s="3" customFormat="1" ht="34.5" customHeight="1" spans="1:16">
      <c r="A14" s="14" t="s">
        <v>27</v>
      </c>
      <c r="B14" s="14"/>
      <c r="C14" s="12" t="s">
        <v>302</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303</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26"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304</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8.2</v>
      </c>
      <c r="E9" s="20">
        <f t="shared" ref="E9:G9" si="1">SUM(E10:E11)</f>
        <v>8.2</v>
      </c>
      <c r="F9" s="20">
        <f t="shared" si="1"/>
        <v>0</v>
      </c>
      <c r="G9" s="18">
        <f t="shared" si="1"/>
        <v>8.2</v>
      </c>
      <c r="H9" s="18"/>
      <c r="I9" s="20">
        <f t="shared" ref="I9:I11" si="2">ROUND(G9/D9*100,2)</f>
        <v>100</v>
      </c>
      <c r="J9" s="13" t="s">
        <v>305</v>
      </c>
      <c r="K9" s="13"/>
      <c r="L9" s="13"/>
      <c r="M9" s="13"/>
      <c r="N9" s="13"/>
      <c r="O9" s="13"/>
      <c r="P9" s="13"/>
    </row>
    <row r="10" s="3" customFormat="1" ht="17.25" customHeight="1" spans="1:16">
      <c r="A10" s="14"/>
      <c r="B10" s="14"/>
      <c r="C10" s="21" t="s">
        <v>20</v>
      </c>
      <c r="D10" s="22">
        <f t="shared" si="0"/>
        <v>8.2</v>
      </c>
      <c r="E10" s="23">
        <v>8.2</v>
      </c>
      <c r="F10" s="23">
        <v>0</v>
      </c>
      <c r="G10" s="24">
        <v>8.2</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306</v>
      </c>
      <c r="D13" s="12"/>
      <c r="E13" s="12"/>
      <c r="F13" s="12"/>
      <c r="G13" s="12"/>
      <c r="H13" s="12"/>
      <c r="I13" s="12"/>
      <c r="J13" s="12" t="s">
        <v>306</v>
      </c>
      <c r="K13" s="12"/>
      <c r="L13" s="12"/>
      <c r="M13" s="12"/>
      <c r="N13" s="12"/>
      <c r="O13" s="12"/>
      <c r="P13" s="12"/>
    </row>
    <row r="14" s="3" customFormat="1" ht="34.5" customHeight="1" spans="1:16">
      <c r="A14" s="14" t="s">
        <v>27</v>
      </c>
      <c r="B14" s="14"/>
      <c r="C14" s="12" t="s">
        <v>306</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307</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19"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308</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12.5</v>
      </c>
      <c r="E9" s="20">
        <f t="shared" ref="E9:G9" si="1">SUM(E10:E11)</f>
        <v>12.5</v>
      </c>
      <c r="F9" s="20">
        <f t="shared" si="1"/>
        <v>0</v>
      </c>
      <c r="G9" s="18">
        <f t="shared" si="1"/>
        <v>12.5</v>
      </c>
      <c r="H9" s="18"/>
      <c r="I9" s="20">
        <f t="shared" ref="I9:I11" si="2">ROUND(G9/D9*100,2)</f>
        <v>100</v>
      </c>
      <c r="J9" s="13" t="s">
        <v>309</v>
      </c>
      <c r="K9" s="13"/>
      <c r="L9" s="13"/>
      <c r="M9" s="13"/>
      <c r="N9" s="13"/>
      <c r="O9" s="13"/>
      <c r="P9" s="13"/>
    </row>
    <row r="10" s="3" customFormat="1" ht="17.25" customHeight="1" spans="1:16">
      <c r="A10" s="14"/>
      <c r="B10" s="14"/>
      <c r="C10" s="21" t="s">
        <v>20</v>
      </c>
      <c r="D10" s="22">
        <f t="shared" si="0"/>
        <v>12.5</v>
      </c>
      <c r="E10" s="23">
        <v>12.5</v>
      </c>
      <c r="F10" s="23">
        <v>0</v>
      </c>
      <c r="G10" s="24">
        <v>12.5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310</v>
      </c>
      <c r="D13" s="12"/>
      <c r="E13" s="12"/>
      <c r="F13" s="12"/>
      <c r="G13" s="12"/>
      <c r="H13" s="12"/>
      <c r="I13" s="12"/>
      <c r="J13" s="12" t="s">
        <v>310</v>
      </c>
      <c r="K13" s="12"/>
      <c r="L13" s="12"/>
      <c r="M13" s="12"/>
      <c r="N13" s="12"/>
      <c r="O13" s="12"/>
      <c r="P13" s="12"/>
    </row>
    <row r="14" s="3" customFormat="1" ht="34.5" customHeight="1" spans="1:16">
      <c r="A14" s="14" t="s">
        <v>27</v>
      </c>
      <c r="B14" s="14"/>
      <c r="C14" s="12" t="s">
        <v>310</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311</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312</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34.5</v>
      </c>
      <c r="E9" s="20">
        <f t="shared" ref="E9:G9" si="1">SUM(E10:E11)</f>
        <v>34.5</v>
      </c>
      <c r="F9" s="20">
        <f t="shared" si="1"/>
        <v>0</v>
      </c>
      <c r="G9" s="18">
        <f t="shared" si="1"/>
        <v>34.5</v>
      </c>
      <c r="H9" s="18"/>
      <c r="I9" s="20">
        <f t="shared" ref="I9:I11" si="2">ROUND(G9/D9*100,2)</f>
        <v>100</v>
      </c>
      <c r="J9" s="13" t="s">
        <v>313</v>
      </c>
      <c r="K9" s="13"/>
      <c r="L9" s="13"/>
      <c r="M9" s="13"/>
      <c r="N9" s="13"/>
      <c r="O9" s="13"/>
      <c r="P9" s="13"/>
    </row>
    <row r="10" s="3" customFormat="1" ht="17.25" customHeight="1" spans="1:16">
      <c r="A10" s="14"/>
      <c r="B10" s="14"/>
      <c r="C10" s="21" t="s">
        <v>20</v>
      </c>
      <c r="D10" s="22">
        <f t="shared" si="0"/>
        <v>34.5</v>
      </c>
      <c r="E10" s="23">
        <v>34.5</v>
      </c>
      <c r="F10" s="23">
        <v>0</v>
      </c>
      <c r="G10" s="24">
        <v>34.5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314</v>
      </c>
      <c r="D13" s="12"/>
      <c r="E13" s="12"/>
      <c r="F13" s="12"/>
      <c r="G13" s="12"/>
      <c r="H13" s="12"/>
      <c r="I13" s="12"/>
      <c r="J13" s="12" t="s">
        <v>315</v>
      </c>
      <c r="K13" s="12"/>
      <c r="L13" s="12"/>
      <c r="M13" s="12"/>
      <c r="N13" s="12"/>
      <c r="O13" s="12"/>
      <c r="P13" s="12"/>
    </row>
    <row r="14" s="3" customFormat="1" ht="34.5" customHeight="1" spans="1:16">
      <c r="A14" s="14" t="s">
        <v>27</v>
      </c>
      <c r="B14" s="14"/>
      <c r="C14" s="12" t="s">
        <v>314</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316</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317</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10.11</v>
      </c>
      <c r="E9" s="20">
        <f t="shared" ref="E9:G9" si="1">SUM(E10:E11)</f>
        <v>10.11</v>
      </c>
      <c r="F9" s="20">
        <f t="shared" si="1"/>
        <v>0</v>
      </c>
      <c r="G9" s="18">
        <f t="shared" si="1"/>
        <v>10.11</v>
      </c>
      <c r="H9" s="18"/>
      <c r="I9" s="20">
        <f t="shared" ref="I9:I11" si="2">ROUND(G9/D9*100,2)</f>
        <v>100</v>
      </c>
      <c r="J9" s="13" t="s">
        <v>318</v>
      </c>
      <c r="K9" s="13"/>
      <c r="L9" s="13"/>
      <c r="M9" s="13"/>
      <c r="N9" s="13"/>
      <c r="O9" s="13"/>
      <c r="P9" s="13"/>
    </row>
    <row r="10" s="3" customFormat="1" ht="17.25" customHeight="1" spans="1:16">
      <c r="A10" s="14"/>
      <c r="B10" s="14"/>
      <c r="C10" s="21" t="s">
        <v>20</v>
      </c>
      <c r="D10" s="22">
        <f t="shared" si="0"/>
        <v>10.11</v>
      </c>
      <c r="E10" s="23">
        <v>10.11</v>
      </c>
      <c r="F10" s="23">
        <v>0</v>
      </c>
      <c r="G10" s="24">
        <v>10.11</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319</v>
      </c>
      <c r="D13" s="12"/>
      <c r="E13" s="12"/>
      <c r="F13" s="12"/>
      <c r="G13" s="12"/>
      <c r="H13" s="12"/>
      <c r="I13" s="12"/>
      <c r="J13" s="12" t="s">
        <v>319</v>
      </c>
      <c r="K13" s="12"/>
      <c r="L13" s="12"/>
      <c r="M13" s="12"/>
      <c r="N13" s="12"/>
      <c r="O13" s="12"/>
      <c r="P13" s="12"/>
    </row>
    <row r="14" s="3" customFormat="1" ht="34.5" customHeight="1" spans="1:16">
      <c r="A14" s="14" t="s">
        <v>27</v>
      </c>
      <c r="B14" s="14"/>
      <c r="C14" s="12" t="s">
        <v>319</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320</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27"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321</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15</v>
      </c>
      <c r="E9" s="20">
        <f t="shared" ref="E9:G9" si="1">SUM(E10:E11)</f>
        <v>15</v>
      </c>
      <c r="F9" s="20">
        <f t="shared" si="1"/>
        <v>0</v>
      </c>
      <c r="G9" s="18">
        <f t="shared" si="1"/>
        <v>15</v>
      </c>
      <c r="H9" s="18"/>
      <c r="I9" s="20">
        <f t="shared" ref="I9:I11" si="2">ROUND(G9/D9*100,2)</f>
        <v>100</v>
      </c>
      <c r="J9" s="13" t="s">
        <v>322</v>
      </c>
      <c r="K9" s="13"/>
      <c r="L9" s="13"/>
      <c r="M9" s="13"/>
      <c r="N9" s="13"/>
      <c r="O9" s="13"/>
      <c r="P9" s="13"/>
    </row>
    <row r="10" s="3" customFormat="1" ht="17.25" customHeight="1" spans="1:16">
      <c r="A10" s="14"/>
      <c r="B10" s="14"/>
      <c r="C10" s="21" t="s">
        <v>20</v>
      </c>
      <c r="D10" s="22">
        <f t="shared" si="0"/>
        <v>15</v>
      </c>
      <c r="E10" s="23">
        <v>15</v>
      </c>
      <c r="F10" s="23">
        <v>0</v>
      </c>
      <c r="G10" s="24">
        <v>15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323</v>
      </c>
      <c r="D13" s="12"/>
      <c r="E13" s="12"/>
      <c r="F13" s="12"/>
      <c r="G13" s="12"/>
      <c r="H13" s="12"/>
      <c r="I13" s="12"/>
      <c r="J13" s="12" t="s">
        <v>324</v>
      </c>
      <c r="K13" s="12"/>
      <c r="L13" s="12"/>
      <c r="M13" s="12"/>
      <c r="N13" s="12"/>
      <c r="O13" s="12"/>
      <c r="P13" s="12"/>
    </row>
    <row r="14" s="3" customFormat="1" ht="34.5" customHeight="1" spans="1:16">
      <c r="A14" s="14" t="s">
        <v>27</v>
      </c>
      <c r="B14" s="14"/>
      <c r="C14" s="12" t="s">
        <v>323</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325</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K3" sqref="K3:P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326</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15</v>
      </c>
      <c r="E9" s="20">
        <f t="shared" ref="E9:G9" si="1">SUM(E10:E11)</f>
        <v>15</v>
      </c>
      <c r="F9" s="20">
        <f t="shared" si="1"/>
        <v>0</v>
      </c>
      <c r="G9" s="18">
        <f t="shared" si="1"/>
        <v>15</v>
      </c>
      <c r="H9" s="18"/>
      <c r="I9" s="20">
        <f t="shared" ref="I9:I11" si="2">ROUND(G9/D9*100,2)</f>
        <v>100</v>
      </c>
      <c r="J9" s="13" t="s">
        <v>327</v>
      </c>
      <c r="K9" s="13"/>
      <c r="L9" s="13"/>
      <c r="M9" s="13"/>
      <c r="N9" s="13"/>
      <c r="O9" s="13"/>
      <c r="P9" s="13"/>
    </row>
    <row r="10" s="3" customFormat="1" ht="17.25" customHeight="1" spans="1:16">
      <c r="A10" s="14"/>
      <c r="B10" s="14"/>
      <c r="C10" s="21" t="s">
        <v>20</v>
      </c>
      <c r="D10" s="22">
        <f t="shared" si="0"/>
        <v>15</v>
      </c>
      <c r="E10" s="23">
        <v>15</v>
      </c>
      <c r="F10" s="23">
        <v>0</v>
      </c>
      <c r="G10" s="24">
        <v>15</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328</v>
      </c>
      <c r="D13" s="12"/>
      <c r="E13" s="12"/>
      <c r="F13" s="12"/>
      <c r="G13" s="12"/>
      <c r="H13" s="12"/>
      <c r="I13" s="12"/>
      <c r="J13" s="12" t="s">
        <v>328</v>
      </c>
      <c r="K13" s="12"/>
      <c r="L13" s="12"/>
      <c r="M13" s="12"/>
      <c r="N13" s="12"/>
      <c r="O13" s="12"/>
      <c r="P13" s="12"/>
    </row>
    <row r="14" s="3" customFormat="1" ht="34.5" customHeight="1" spans="1:16">
      <c r="A14" s="14" t="s">
        <v>27</v>
      </c>
      <c r="B14" s="14"/>
      <c r="C14" s="12" t="s">
        <v>328</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98</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49</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49</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15</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329</v>
      </c>
      <c r="D65" s="78"/>
      <c r="E65" s="78"/>
      <c r="F65" s="78"/>
      <c r="G65" s="78"/>
      <c r="H65" s="78"/>
      <c r="I65" s="78"/>
      <c r="J65" s="78"/>
      <c r="K65" s="78"/>
      <c r="L65" s="78"/>
      <c r="M65" s="78"/>
      <c r="N65" s="78"/>
      <c r="O65" s="78"/>
      <c r="P65" s="78"/>
    </row>
    <row r="66" s="3" customFormat="1" ht="46.5" customHeight="1" spans="1:16">
      <c r="A66" s="77" t="s">
        <v>177</v>
      </c>
      <c r="B66" s="77"/>
      <c r="C66" s="78"/>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F3" sqref="F3:I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330</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9</v>
      </c>
      <c r="E9" s="20">
        <f t="shared" ref="E9:G9" si="1">SUM(E10:E11)</f>
        <v>9</v>
      </c>
      <c r="F9" s="20">
        <f t="shared" si="1"/>
        <v>0</v>
      </c>
      <c r="G9" s="18">
        <f t="shared" si="1"/>
        <v>9</v>
      </c>
      <c r="H9" s="18"/>
      <c r="I9" s="20">
        <f t="shared" ref="I9:I11" si="2">ROUND(G9/D9*100,2)</f>
        <v>100</v>
      </c>
      <c r="J9" s="13" t="s">
        <v>331</v>
      </c>
      <c r="K9" s="13"/>
      <c r="L9" s="13"/>
      <c r="M9" s="13"/>
      <c r="N9" s="13"/>
      <c r="O9" s="13"/>
      <c r="P9" s="13"/>
    </row>
    <row r="10" s="3" customFormat="1" ht="17.25" customHeight="1" spans="1:16">
      <c r="A10" s="14"/>
      <c r="B10" s="14"/>
      <c r="C10" s="21" t="s">
        <v>20</v>
      </c>
      <c r="D10" s="22">
        <f t="shared" si="0"/>
        <v>9</v>
      </c>
      <c r="E10" s="23">
        <v>9</v>
      </c>
      <c r="F10" s="23">
        <v>0</v>
      </c>
      <c r="G10" s="24">
        <v>9</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332</v>
      </c>
      <c r="D13" s="12"/>
      <c r="E13" s="12"/>
      <c r="F13" s="12"/>
      <c r="G13" s="12"/>
      <c r="H13" s="12"/>
      <c r="I13" s="12"/>
      <c r="J13" s="12" t="s">
        <v>333</v>
      </c>
      <c r="K13" s="12"/>
      <c r="L13" s="12"/>
      <c r="M13" s="12"/>
      <c r="N13" s="12"/>
      <c r="O13" s="12"/>
      <c r="P13" s="12"/>
    </row>
    <row r="14" s="3" customFormat="1" ht="34.5" customHeight="1" spans="1:16">
      <c r="A14" s="14" t="s">
        <v>27</v>
      </c>
      <c r="B14" s="14"/>
      <c r="C14" s="12" t="s">
        <v>334</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97</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48</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48</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335</v>
      </c>
      <c r="D65" s="78"/>
      <c r="E65" s="78"/>
      <c r="F65" s="78"/>
      <c r="G65" s="78"/>
      <c r="H65" s="78"/>
      <c r="I65" s="78"/>
      <c r="J65" s="78"/>
      <c r="K65" s="78"/>
      <c r="L65" s="78"/>
      <c r="M65" s="78"/>
      <c r="N65" s="78"/>
      <c r="O65" s="78"/>
      <c r="P65" s="78"/>
    </row>
    <row r="66" s="3" customFormat="1" ht="46.5" customHeight="1" spans="1:16">
      <c r="A66" s="77" t="s">
        <v>177</v>
      </c>
      <c r="B66" s="77"/>
      <c r="C66" s="78" t="s">
        <v>336</v>
      </c>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64" activePane="bottomRight" state="frozen"/>
      <selection/>
      <selection pane="topRight"/>
      <selection pane="bottomLeft"/>
      <selection pane="bottomRight" activeCell="K3" sqref="K3:P3"/>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337</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20</v>
      </c>
      <c r="E9" s="20">
        <f t="shared" ref="E9:G9" si="1">SUM(E10:E11)</f>
        <v>20</v>
      </c>
      <c r="F9" s="20">
        <f t="shared" si="1"/>
        <v>0</v>
      </c>
      <c r="G9" s="18">
        <f t="shared" si="1"/>
        <v>20</v>
      </c>
      <c r="H9" s="18"/>
      <c r="I9" s="20">
        <f t="shared" ref="I9:I11" si="2">ROUND(G9/D9*100,2)</f>
        <v>100</v>
      </c>
      <c r="J9" s="13" t="s">
        <v>338</v>
      </c>
      <c r="K9" s="13"/>
      <c r="L9" s="13"/>
      <c r="M9" s="13"/>
      <c r="N9" s="13"/>
      <c r="O9" s="13"/>
      <c r="P9" s="13"/>
    </row>
    <row r="10" s="3" customFormat="1" ht="17.25" customHeight="1" spans="1:16">
      <c r="A10" s="14"/>
      <c r="B10" s="14"/>
      <c r="C10" s="21" t="s">
        <v>20</v>
      </c>
      <c r="D10" s="22">
        <f t="shared" si="0"/>
        <v>20</v>
      </c>
      <c r="E10" s="23">
        <v>20</v>
      </c>
      <c r="F10" s="23">
        <v>0</v>
      </c>
      <c r="G10" s="24">
        <v>20</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339</v>
      </c>
      <c r="D13" s="12"/>
      <c r="E13" s="12"/>
      <c r="F13" s="12"/>
      <c r="G13" s="12"/>
      <c r="H13" s="12"/>
      <c r="I13" s="12"/>
      <c r="J13" s="12" t="s">
        <v>339</v>
      </c>
      <c r="K13" s="12"/>
      <c r="L13" s="12"/>
      <c r="M13" s="12"/>
      <c r="N13" s="12"/>
      <c r="O13" s="12"/>
      <c r="P13" s="12"/>
    </row>
    <row r="14" s="3" customFormat="1" ht="34.5" customHeight="1" spans="1:16">
      <c r="A14" s="14" t="s">
        <v>27</v>
      </c>
      <c r="B14" s="14"/>
      <c r="C14" s="12" t="s">
        <v>339</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97</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48</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48</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340</v>
      </c>
      <c r="D65" s="78"/>
      <c r="E65" s="78"/>
      <c r="F65" s="78"/>
      <c r="G65" s="78"/>
      <c r="H65" s="78"/>
      <c r="I65" s="78"/>
      <c r="J65" s="78"/>
      <c r="K65" s="78"/>
      <c r="L65" s="78"/>
      <c r="M65" s="78"/>
      <c r="N65" s="78"/>
      <c r="O65" s="78"/>
      <c r="P65" s="78"/>
    </row>
    <row r="66" s="3" customFormat="1" ht="46.5" customHeight="1" spans="1:16">
      <c r="A66" s="77" t="s">
        <v>177</v>
      </c>
      <c r="B66" s="77"/>
      <c r="C66" s="78" t="s">
        <v>336</v>
      </c>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workbookViewId="0">
      <pane xSplit="4" ySplit="18" topLeftCell="E65" activePane="bottomRight" state="frozen"/>
      <selection/>
      <selection pane="topRight"/>
      <selection pane="bottomLeft"/>
      <selection pane="bottomRight" activeCell="C14" sqref="C14:P14"/>
    </sheetView>
  </sheetViews>
  <sheetFormatPr defaultColWidth="9" defaultRowHeight="14.25"/>
  <cols>
    <col min="1" max="1" width="5.5" style="2" customWidth="1"/>
    <col min="2" max="2" width="7.875" style="2" customWidth="1"/>
    <col min="3" max="3" width="13.375" style="2" customWidth="1"/>
    <col min="4" max="4" width="11.875" style="2" customWidth="1"/>
    <col min="5" max="5" width="8.625" style="2" customWidth="1"/>
    <col min="6" max="6" width="12.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0</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0"/>
      <c r="K3" s="51"/>
      <c r="L3" s="51"/>
      <c r="M3" s="51"/>
      <c r="N3" s="51"/>
      <c r="O3" s="51"/>
      <c r="P3" s="51"/>
    </row>
    <row r="4" s="3" customFormat="1" ht="20.25" customHeight="1" spans="1:16">
      <c r="A4" s="11" t="s">
        <v>1</v>
      </c>
      <c r="B4" s="11"/>
      <c r="C4" s="12" t="s">
        <v>341</v>
      </c>
      <c r="D4" s="12"/>
      <c r="E4" s="12"/>
      <c r="F4" s="12"/>
      <c r="G4" s="12"/>
      <c r="H4" s="12"/>
      <c r="I4" s="12"/>
      <c r="J4" s="12"/>
      <c r="K4" s="12"/>
      <c r="L4" s="12"/>
      <c r="M4" s="15" t="s">
        <v>3</v>
      </c>
      <c r="N4" s="15"/>
      <c r="O4" s="29" t="s">
        <v>4</v>
      </c>
      <c r="P4" s="52"/>
    </row>
    <row r="5" s="3" customFormat="1" ht="20.25" customHeight="1" spans="1:16">
      <c r="A5" s="11" t="s">
        <v>5</v>
      </c>
      <c r="B5" s="11"/>
      <c r="C5" s="13" t="s">
        <v>6</v>
      </c>
      <c r="D5" s="13"/>
      <c r="E5" s="13"/>
      <c r="F5" s="13"/>
      <c r="G5" s="13"/>
      <c r="H5" s="13"/>
      <c r="I5" s="13"/>
      <c r="J5" s="13"/>
      <c r="K5" s="13"/>
      <c r="L5" s="13"/>
      <c r="M5" s="13"/>
      <c r="N5" s="13"/>
      <c r="O5" s="13"/>
      <c r="P5" s="13"/>
    </row>
    <row r="6" s="3" customFormat="1" ht="20.25" customHeight="1" spans="1:16">
      <c r="A6" s="11" t="s">
        <v>7</v>
      </c>
      <c r="B6" s="11"/>
      <c r="C6" s="12" t="s">
        <v>8</v>
      </c>
      <c r="D6" s="12"/>
      <c r="E6" s="12"/>
      <c r="F6" s="12"/>
      <c r="G6" s="12"/>
      <c r="H6" s="12"/>
      <c r="I6" s="12"/>
      <c r="J6" s="12"/>
      <c r="K6" s="12"/>
      <c r="L6" s="12"/>
      <c r="M6" s="12"/>
      <c r="N6" s="12"/>
      <c r="O6" s="12"/>
      <c r="P6" s="12"/>
    </row>
    <row r="7" s="3" customFormat="1" ht="17.25" customHeight="1" spans="1:16">
      <c r="A7" s="14" t="s">
        <v>9</v>
      </c>
      <c r="B7" s="14"/>
      <c r="C7" s="15" t="s">
        <v>10</v>
      </c>
      <c r="D7" s="16" t="s">
        <v>11</v>
      </c>
      <c r="E7" s="16"/>
      <c r="F7" s="16"/>
      <c r="G7" s="15" t="s">
        <v>12</v>
      </c>
      <c r="H7" s="15"/>
      <c r="I7" s="53" t="s">
        <v>13</v>
      </c>
      <c r="J7" s="15" t="s">
        <v>14</v>
      </c>
      <c r="K7" s="15"/>
      <c r="L7" s="15"/>
      <c r="M7" s="15"/>
      <c r="N7" s="15"/>
      <c r="O7" s="15"/>
      <c r="P7" s="15"/>
    </row>
    <row r="8" s="3" customFormat="1" ht="17.25" customHeight="1" spans="1:16">
      <c r="A8" s="14"/>
      <c r="B8" s="14"/>
      <c r="C8" s="15"/>
      <c r="D8" s="17" t="s">
        <v>15</v>
      </c>
      <c r="E8" s="17" t="s">
        <v>16</v>
      </c>
      <c r="F8" s="17" t="s">
        <v>17</v>
      </c>
      <c r="G8" s="15"/>
      <c r="H8" s="15"/>
      <c r="I8" s="53"/>
      <c r="J8" s="15"/>
      <c r="K8" s="15"/>
      <c r="L8" s="15"/>
      <c r="M8" s="15"/>
      <c r="N8" s="15"/>
      <c r="O8" s="15"/>
      <c r="P8" s="15"/>
    </row>
    <row r="9" s="3" customFormat="1" ht="17.25" customHeight="1" spans="1:16">
      <c r="A9" s="14"/>
      <c r="B9" s="14"/>
      <c r="C9" s="18" t="s">
        <v>18</v>
      </c>
      <c r="D9" s="19">
        <f t="shared" ref="D9:D11" si="0">SUM(E9:F9)</f>
        <v>14.16</v>
      </c>
      <c r="E9" s="20">
        <f t="shared" ref="E9:G9" si="1">SUM(E10:E11)</f>
        <v>0</v>
      </c>
      <c r="F9" s="20">
        <f t="shared" si="1"/>
        <v>14.16</v>
      </c>
      <c r="G9" s="18">
        <f t="shared" si="1"/>
        <v>14.16</v>
      </c>
      <c r="H9" s="18"/>
      <c r="I9" s="20">
        <f t="shared" ref="I9:I11" si="2">ROUND(G9/D9*100,2)</f>
        <v>100</v>
      </c>
      <c r="J9" s="13" t="s">
        <v>342</v>
      </c>
      <c r="K9" s="13"/>
      <c r="L9" s="13"/>
      <c r="M9" s="13"/>
      <c r="N9" s="13"/>
      <c r="O9" s="13"/>
      <c r="P9" s="13"/>
    </row>
    <row r="10" s="3" customFormat="1" ht="17.25" customHeight="1" spans="1:16">
      <c r="A10" s="14"/>
      <c r="B10" s="14"/>
      <c r="C10" s="21" t="s">
        <v>20</v>
      </c>
      <c r="D10" s="22">
        <f t="shared" si="0"/>
        <v>14.16</v>
      </c>
      <c r="E10" s="23"/>
      <c r="F10" s="23">
        <v>14.16</v>
      </c>
      <c r="G10" s="24">
        <v>14.16</v>
      </c>
      <c r="H10" s="24"/>
      <c r="I10" s="20">
        <f t="shared" si="2"/>
        <v>100</v>
      </c>
      <c r="J10" s="13"/>
      <c r="K10" s="13"/>
      <c r="L10" s="13"/>
      <c r="M10" s="13"/>
      <c r="N10" s="13"/>
      <c r="O10" s="13"/>
      <c r="P10" s="13"/>
    </row>
    <row r="11" s="3" customFormat="1" ht="17.25" customHeight="1" spans="1:16">
      <c r="A11" s="14"/>
      <c r="B11" s="14"/>
      <c r="C11" s="21" t="s">
        <v>21</v>
      </c>
      <c r="D11" s="22">
        <f t="shared" si="0"/>
        <v>0</v>
      </c>
      <c r="E11" s="23"/>
      <c r="F11" s="23"/>
      <c r="G11" s="24"/>
      <c r="H11" s="24"/>
      <c r="I11" s="20" t="e">
        <f t="shared" si="2"/>
        <v>#DIV/0!</v>
      </c>
      <c r="J11" s="13"/>
      <c r="K11" s="13"/>
      <c r="L11" s="13"/>
      <c r="M11" s="13"/>
      <c r="N11" s="13"/>
      <c r="O11" s="13"/>
      <c r="P11" s="13"/>
    </row>
    <row r="12" s="3" customFormat="1" ht="18" customHeight="1" spans="1:16">
      <c r="A12" s="14" t="s">
        <v>22</v>
      </c>
      <c r="B12" s="14"/>
      <c r="C12" s="15" t="s">
        <v>23</v>
      </c>
      <c r="D12" s="15"/>
      <c r="E12" s="15"/>
      <c r="F12" s="15"/>
      <c r="G12" s="15"/>
      <c r="H12" s="15"/>
      <c r="I12" s="15"/>
      <c r="J12" s="15" t="s">
        <v>24</v>
      </c>
      <c r="K12" s="15"/>
      <c r="L12" s="15"/>
      <c r="M12" s="15"/>
      <c r="N12" s="15"/>
      <c r="O12" s="15"/>
      <c r="P12" s="15"/>
    </row>
    <row r="13" s="3" customFormat="1" ht="34.5" customHeight="1" spans="1:16">
      <c r="A13" s="14"/>
      <c r="B13" s="14"/>
      <c r="C13" s="12" t="s">
        <v>343</v>
      </c>
      <c r="D13" s="12"/>
      <c r="E13" s="12"/>
      <c r="F13" s="12"/>
      <c r="G13" s="12"/>
      <c r="H13" s="12"/>
      <c r="I13" s="12"/>
      <c r="J13" s="12" t="s">
        <v>343</v>
      </c>
      <c r="K13" s="12"/>
      <c r="L13" s="12"/>
      <c r="M13" s="12"/>
      <c r="N13" s="12"/>
      <c r="O13" s="12"/>
      <c r="P13" s="12"/>
    </row>
    <row r="14" s="3" customFormat="1" ht="34.5" customHeight="1" spans="1:16">
      <c r="A14" s="14" t="s">
        <v>27</v>
      </c>
      <c r="B14" s="14"/>
      <c r="C14" s="12" t="s">
        <v>343</v>
      </c>
      <c r="D14" s="12"/>
      <c r="E14" s="12"/>
      <c r="F14" s="12"/>
      <c r="G14" s="12"/>
      <c r="H14" s="12"/>
      <c r="I14" s="12"/>
      <c r="J14" s="12"/>
      <c r="K14" s="12"/>
      <c r="L14" s="12"/>
      <c r="M14" s="12"/>
      <c r="N14" s="12"/>
      <c r="O14" s="12"/>
      <c r="P14" s="12"/>
    </row>
    <row r="15" s="3" customFormat="1" ht="18" customHeight="1" spans="1:16">
      <c r="A15" s="25" t="s">
        <v>29</v>
      </c>
      <c r="B15" s="25" t="s">
        <v>30</v>
      </c>
      <c r="C15" s="25" t="s">
        <v>31</v>
      </c>
      <c r="D15" s="25" t="s">
        <v>32</v>
      </c>
      <c r="E15" s="25" t="s">
        <v>33</v>
      </c>
      <c r="F15" s="25" t="s">
        <v>34</v>
      </c>
      <c r="G15" s="25" t="s">
        <v>35</v>
      </c>
      <c r="H15" s="25" t="s">
        <v>36</v>
      </c>
      <c r="I15" s="54" t="s">
        <v>37</v>
      </c>
      <c r="J15" s="54"/>
      <c r="K15" s="54"/>
      <c r="L15" s="54"/>
      <c r="M15" s="54"/>
      <c r="N15" s="54"/>
      <c r="O15" s="54"/>
      <c r="P15" s="55" t="s">
        <v>38</v>
      </c>
    </row>
    <row r="16" s="3" customFormat="1" ht="18" customHeight="1" spans="1:16">
      <c r="A16" s="25"/>
      <c r="B16" s="25"/>
      <c r="C16" s="25"/>
      <c r="D16" s="25"/>
      <c r="E16" s="25"/>
      <c r="F16" s="25"/>
      <c r="G16" s="25"/>
      <c r="H16" s="25"/>
      <c r="I16" s="25" t="s">
        <v>39</v>
      </c>
      <c r="J16" s="25"/>
      <c r="K16" s="56" t="s">
        <v>40</v>
      </c>
      <c r="L16" s="56" t="s">
        <v>41</v>
      </c>
      <c r="M16" s="56" t="s">
        <v>42</v>
      </c>
      <c r="N16" s="56" t="s">
        <v>43</v>
      </c>
      <c r="O16" s="56" t="s">
        <v>44</v>
      </c>
      <c r="P16" s="57"/>
    </row>
    <row r="17" s="3" customFormat="1" ht="19.5" customHeight="1" spans="1:16">
      <c r="A17" s="15" t="s">
        <v>18</v>
      </c>
      <c r="B17" s="15"/>
      <c r="C17" s="15"/>
      <c r="D17" s="15"/>
      <c r="E17" s="15"/>
      <c r="F17" s="15"/>
      <c r="G17" s="26">
        <f>SUM(G18,G31)</f>
        <v>100</v>
      </c>
      <c r="H17" s="26">
        <f>SUM(H18,H31)</f>
        <v>97</v>
      </c>
      <c r="I17" s="58"/>
      <c r="J17" s="58"/>
      <c r="K17" s="59"/>
      <c r="L17" s="59"/>
      <c r="M17" s="59"/>
      <c r="N17" s="59"/>
      <c r="O17" s="59"/>
      <c r="P17" s="59"/>
    </row>
    <row r="18" s="3" customFormat="1" ht="19.5" customHeight="1" spans="1:16">
      <c r="A18" s="14" t="s">
        <v>45</v>
      </c>
      <c r="B18" s="14"/>
      <c r="C18" s="14"/>
      <c r="D18" s="14"/>
      <c r="E18" s="14"/>
      <c r="F18" s="14"/>
      <c r="G18" s="26">
        <f>SUM(G19:G30)</f>
        <v>50</v>
      </c>
      <c r="H18" s="27">
        <f>SUM(H19:H30)</f>
        <v>49</v>
      </c>
      <c r="I18" s="58"/>
      <c r="J18" s="58"/>
      <c r="K18" s="59"/>
      <c r="L18" s="59"/>
      <c r="M18" s="59"/>
      <c r="N18" s="59"/>
      <c r="O18" s="59"/>
      <c r="P18" s="59"/>
    </row>
    <row r="19" s="3" customFormat="1" ht="38.25" customHeight="1" spans="1:16">
      <c r="A19" s="14" t="s">
        <v>46</v>
      </c>
      <c r="B19" s="14" t="s">
        <v>47</v>
      </c>
      <c r="C19" s="28" t="s">
        <v>48</v>
      </c>
      <c r="D19" s="14" t="s">
        <v>49</v>
      </c>
      <c r="E19" s="14"/>
      <c r="F19" s="14"/>
      <c r="G19" s="29">
        <v>10</v>
      </c>
      <c r="H19" s="30">
        <v>10</v>
      </c>
      <c r="I19" s="60" t="s">
        <v>50</v>
      </c>
      <c r="J19" s="60"/>
      <c r="K19" s="13" t="s">
        <v>51</v>
      </c>
      <c r="L19" s="13"/>
      <c r="M19" s="13"/>
      <c r="N19" s="13"/>
      <c r="O19" s="13"/>
      <c r="P19" s="52"/>
    </row>
    <row r="20" s="3" customFormat="1" ht="30.75" customHeight="1" spans="1:16">
      <c r="A20" s="14"/>
      <c r="B20" s="14"/>
      <c r="C20" s="31"/>
      <c r="D20" s="32" t="s">
        <v>52</v>
      </c>
      <c r="E20" s="33"/>
      <c r="F20" s="33"/>
      <c r="G20" s="29">
        <v>5</v>
      </c>
      <c r="H20" s="34">
        <v>5</v>
      </c>
      <c r="I20" s="60" t="s">
        <v>53</v>
      </c>
      <c r="J20" s="60"/>
      <c r="K20" s="61" t="s">
        <v>54</v>
      </c>
      <c r="L20" s="29" t="s">
        <v>55</v>
      </c>
      <c r="M20" s="29" t="s">
        <v>55</v>
      </c>
      <c r="N20" s="29" t="s">
        <v>55</v>
      </c>
      <c r="O20" s="62" t="s">
        <v>56</v>
      </c>
      <c r="P20" s="52"/>
    </row>
    <row r="21" s="3" customFormat="1" ht="38.25" customHeight="1" spans="1:16">
      <c r="A21" s="14"/>
      <c r="B21" s="14"/>
      <c r="C21" s="32" t="s">
        <v>57</v>
      </c>
      <c r="D21" s="32" t="s">
        <v>58</v>
      </c>
      <c r="E21" s="14"/>
      <c r="F21" s="14"/>
      <c r="G21" s="29">
        <v>2</v>
      </c>
      <c r="H21" s="30">
        <v>2</v>
      </c>
      <c r="I21" s="60" t="s">
        <v>59</v>
      </c>
      <c r="J21" s="60"/>
      <c r="K21" s="62" t="s">
        <v>60</v>
      </c>
      <c r="L21" s="29" t="s">
        <v>55</v>
      </c>
      <c r="M21" s="29" t="s">
        <v>55</v>
      </c>
      <c r="N21" s="29" t="s">
        <v>61</v>
      </c>
      <c r="O21" s="62" t="s">
        <v>62</v>
      </c>
      <c r="P21" s="52"/>
    </row>
    <row r="22" s="3" customFormat="1" ht="36" customHeight="1" spans="1:16">
      <c r="A22" s="14"/>
      <c r="B22" s="14"/>
      <c r="C22" s="32"/>
      <c r="D22" s="32" t="s">
        <v>63</v>
      </c>
      <c r="E22" s="14"/>
      <c r="F22" s="14"/>
      <c r="G22" s="29">
        <v>2</v>
      </c>
      <c r="H22" s="30">
        <v>5</v>
      </c>
      <c r="I22" s="60" t="s">
        <v>64</v>
      </c>
      <c r="J22" s="60"/>
      <c r="K22" s="62" t="s">
        <v>65</v>
      </c>
      <c r="L22" s="29" t="s">
        <v>55</v>
      </c>
      <c r="M22" s="29" t="s">
        <v>66</v>
      </c>
      <c r="N22" s="29" t="s">
        <v>55</v>
      </c>
      <c r="O22" s="62" t="s">
        <v>67</v>
      </c>
      <c r="P22" s="52"/>
    </row>
    <row r="23" s="3" customFormat="1" ht="44.25" customHeight="1" spans="1:16">
      <c r="A23" s="14"/>
      <c r="B23" s="14"/>
      <c r="C23" s="32"/>
      <c r="D23" s="32" t="s">
        <v>68</v>
      </c>
      <c r="E23" s="14"/>
      <c r="F23" s="14"/>
      <c r="G23" s="29">
        <v>4</v>
      </c>
      <c r="H23" s="30">
        <v>4</v>
      </c>
      <c r="I23" s="60" t="s">
        <v>69</v>
      </c>
      <c r="J23" s="60"/>
      <c r="K23" s="13" t="s">
        <v>70</v>
      </c>
      <c r="L23" s="13"/>
      <c r="M23" s="13"/>
      <c r="N23" s="13"/>
      <c r="O23" s="13"/>
      <c r="P23" s="52"/>
    </row>
    <row r="24" s="3" customFormat="1" ht="25.5" customHeight="1" spans="1:16">
      <c r="A24" s="14"/>
      <c r="B24" s="14"/>
      <c r="C24" s="32" t="s">
        <v>71</v>
      </c>
      <c r="D24" s="32" t="s">
        <v>72</v>
      </c>
      <c r="E24" s="14"/>
      <c r="F24" s="14"/>
      <c r="G24" s="29">
        <v>2</v>
      </c>
      <c r="H24" s="30">
        <v>2</v>
      </c>
      <c r="I24" s="60" t="s">
        <v>73</v>
      </c>
      <c r="J24" s="60"/>
      <c r="K24" s="62" t="s">
        <v>74</v>
      </c>
      <c r="L24" s="29" t="s">
        <v>55</v>
      </c>
      <c r="M24" s="62" t="s">
        <v>75</v>
      </c>
      <c r="N24" s="29" t="s">
        <v>55</v>
      </c>
      <c r="O24" s="62" t="s">
        <v>76</v>
      </c>
      <c r="P24" s="52"/>
    </row>
    <row r="25" s="3" customFormat="1" ht="21.75" customHeight="1" spans="1:16">
      <c r="A25" s="14"/>
      <c r="B25" s="14"/>
      <c r="C25" s="32"/>
      <c r="D25" s="32" t="s">
        <v>77</v>
      </c>
      <c r="E25" s="14"/>
      <c r="F25" s="14"/>
      <c r="G25" s="29">
        <v>2</v>
      </c>
      <c r="H25" s="30">
        <v>1</v>
      </c>
      <c r="I25" s="60" t="s">
        <v>78</v>
      </c>
      <c r="J25" s="60"/>
      <c r="K25" s="61" t="s">
        <v>79</v>
      </c>
      <c r="L25" s="29" t="s">
        <v>55</v>
      </c>
      <c r="M25" s="62" t="s">
        <v>80</v>
      </c>
      <c r="N25" s="29" t="s">
        <v>55</v>
      </c>
      <c r="O25" s="62" t="s">
        <v>81</v>
      </c>
      <c r="P25" s="52"/>
    </row>
    <row r="26" s="3" customFormat="1" ht="40.5" customHeight="1" spans="1:16">
      <c r="A26" s="14"/>
      <c r="B26" s="14"/>
      <c r="C26" s="32" t="s">
        <v>82</v>
      </c>
      <c r="D26" s="32" t="s">
        <v>83</v>
      </c>
      <c r="E26" s="33"/>
      <c r="F26" s="33"/>
      <c r="G26" s="29">
        <v>3</v>
      </c>
      <c r="H26" s="34">
        <v>2</v>
      </c>
      <c r="I26" s="60" t="s">
        <v>84</v>
      </c>
      <c r="J26" s="60"/>
      <c r="K26" s="62" t="s">
        <v>85</v>
      </c>
      <c r="L26" s="62" t="s">
        <v>86</v>
      </c>
      <c r="M26" s="62" t="s">
        <v>87</v>
      </c>
      <c r="N26" s="29" t="s">
        <v>55</v>
      </c>
      <c r="O26" s="62" t="s">
        <v>88</v>
      </c>
      <c r="P26" s="52"/>
    </row>
    <row r="27" s="3" customFormat="1" ht="27.75" customHeight="1" spans="1:16">
      <c r="A27" s="15" t="s">
        <v>89</v>
      </c>
      <c r="B27" s="14" t="s">
        <v>90</v>
      </c>
      <c r="C27" s="14" t="s">
        <v>91</v>
      </c>
      <c r="D27" s="29"/>
      <c r="E27" s="13"/>
      <c r="F27" s="13"/>
      <c r="G27" s="29">
        <v>3</v>
      </c>
      <c r="H27" s="30">
        <v>3</v>
      </c>
      <c r="I27" s="63" t="s">
        <v>92</v>
      </c>
      <c r="J27" s="63"/>
      <c r="K27" s="13" t="s">
        <v>93</v>
      </c>
      <c r="L27" s="64"/>
      <c r="M27" s="64"/>
      <c r="N27" s="64"/>
      <c r="O27" s="64"/>
      <c r="P27" s="41"/>
    </row>
    <row r="28" s="3" customFormat="1" ht="41.25" customHeight="1" spans="1:16">
      <c r="A28" s="15"/>
      <c r="B28" s="14"/>
      <c r="C28" s="14" t="s">
        <v>94</v>
      </c>
      <c r="D28" s="13"/>
      <c r="E28" s="13"/>
      <c r="F28" s="13"/>
      <c r="G28" s="29">
        <v>4</v>
      </c>
      <c r="H28" s="30">
        <v>4</v>
      </c>
      <c r="I28" s="63" t="s">
        <v>95</v>
      </c>
      <c r="J28" s="63"/>
      <c r="K28" s="13" t="s">
        <v>96</v>
      </c>
      <c r="L28" s="13"/>
      <c r="M28" s="13"/>
      <c r="N28" s="13"/>
      <c r="O28" s="13"/>
      <c r="P28" s="52"/>
    </row>
    <row r="29" s="3" customFormat="1" ht="27.75" customHeight="1" spans="1:16">
      <c r="A29" s="15"/>
      <c r="B29" s="14"/>
      <c r="C29" s="14" t="s">
        <v>97</v>
      </c>
      <c r="D29" s="13"/>
      <c r="E29" s="13"/>
      <c r="F29" s="13"/>
      <c r="G29" s="29">
        <v>6</v>
      </c>
      <c r="H29" s="30">
        <v>5</v>
      </c>
      <c r="I29" s="65" t="s">
        <v>98</v>
      </c>
      <c r="J29" s="65"/>
      <c r="K29" s="29" t="s">
        <v>60</v>
      </c>
      <c r="L29" s="29" t="s">
        <v>55</v>
      </c>
      <c r="M29" s="29" t="s">
        <v>55</v>
      </c>
      <c r="N29" s="29" t="s">
        <v>61</v>
      </c>
      <c r="O29" s="62" t="s">
        <v>62</v>
      </c>
      <c r="P29" s="41"/>
    </row>
    <row r="30" s="3" customFormat="1" ht="36.75" customHeight="1" spans="1:16">
      <c r="A30" s="15"/>
      <c r="B30" s="14"/>
      <c r="C30" s="14" t="s">
        <v>99</v>
      </c>
      <c r="D30" s="13"/>
      <c r="E30" s="13"/>
      <c r="F30" s="13"/>
      <c r="G30" s="29">
        <v>7</v>
      </c>
      <c r="H30" s="30">
        <v>6</v>
      </c>
      <c r="I30" s="65" t="s">
        <v>100</v>
      </c>
      <c r="J30" s="65"/>
      <c r="K30" s="13" t="s">
        <v>101</v>
      </c>
      <c r="L30" s="13"/>
      <c r="M30" s="13"/>
      <c r="N30" s="13"/>
      <c r="O30" s="13"/>
      <c r="P30" s="52"/>
    </row>
    <row r="31" s="3" customFormat="1" ht="28.5" customHeight="1" spans="1:16">
      <c r="A31" s="14" t="s">
        <v>102</v>
      </c>
      <c r="B31" s="14"/>
      <c r="C31" s="14"/>
      <c r="D31" s="14"/>
      <c r="E31" s="14"/>
      <c r="F31" s="14"/>
      <c r="G31" s="26">
        <v>50</v>
      </c>
      <c r="H31" s="35">
        <f>H32+H38+H47+H57</f>
        <v>48</v>
      </c>
      <c r="I31" s="18"/>
      <c r="J31" s="18"/>
      <c r="K31" s="66"/>
      <c r="L31" s="66"/>
      <c r="M31" s="66"/>
      <c r="N31" s="66"/>
      <c r="O31" s="66"/>
      <c r="P31" s="66"/>
    </row>
    <row r="32" s="3" customFormat="1" ht="18.75" customHeight="1" spans="1:16">
      <c r="A32" s="36" t="s">
        <v>103</v>
      </c>
      <c r="B32" s="36" t="s">
        <v>104</v>
      </c>
      <c r="C32" s="36" t="s">
        <v>15</v>
      </c>
      <c r="D32" s="36"/>
      <c r="E32" s="36"/>
      <c r="F32" s="36"/>
      <c r="G32" s="37">
        <f>SUM(G33:G37)</f>
        <v>50</v>
      </c>
      <c r="H32" s="38">
        <f>SUM(H33:H34)</f>
        <v>0</v>
      </c>
      <c r="I32" s="53"/>
      <c r="J32" s="53"/>
      <c r="K32" s="67"/>
      <c r="L32" s="67"/>
      <c r="M32" s="67"/>
      <c r="N32" s="67"/>
      <c r="O32" s="67"/>
      <c r="P32" s="68"/>
    </row>
    <row r="33" s="3" customFormat="1" ht="29.25" customHeight="1" spans="1:16">
      <c r="A33" s="36"/>
      <c r="B33" s="36"/>
      <c r="C33" s="39" t="s">
        <v>105</v>
      </c>
      <c r="D33" s="39" t="s">
        <v>106</v>
      </c>
      <c r="E33" s="40"/>
      <c r="F33" s="41"/>
      <c r="G33" s="42">
        <v>20</v>
      </c>
      <c r="H33" s="34"/>
      <c r="I33" s="40" t="s">
        <v>107</v>
      </c>
      <c r="J33" s="40"/>
      <c r="K33" s="42" t="s">
        <v>108</v>
      </c>
      <c r="L33" s="42" t="s">
        <v>109</v>
      </c>
      <c r="M33" s="42" t="s">
        <v>110</v>
      </c>
      <c r="N33" s="42" t="s">
        <v>111</v>
      </c>
      <c r="O33" s="42" t="s">
        <v>112</v>
      </c>
      <c r="P33" s="42"/>
    </row>
    <row r="34" s="3" customFormat="1" ht="29.25" customHeight="1" spans="1:16">
      <c r="A34" s="36"/>
      <c r="B34" s="36"/>
      <c r="C34" s="39" t="s">
        <v>113</v>
      </c>
      <c r="D34" s="39" t="s">
        <v>114</v>
      </c>
      <c r="E34" s="43"/>
      <c r="F34" s="41"/>
      <c r="G34" s="42">
        <v>20</v>
      </c>
      <c r="H34" s="34"/>
      <c r="I34" s="40" t="s">
        <v>115</v>
      </c>
      <c r="J34" s="40"/>
      <c r="K34" s="42" t="s">
        <v>116</v>
      </c>
      <c r="L34" s="42" t="s">
        <v>117</v>
      </c>
      <c r="M34" s="42" t="s">
        <v>66</v>
      </c>
      <c r="N34" s="42" t="s">
        <v>118</v>
      </c>
      <c r="O34" s="42" t="s">
        <v>119</v>
      </c>
      <c r="P34" s="42"/>
    </row>
    <row r="35" s="3" customFormat="1" ht="42.75" customHeight="1" spans="1:16">
      <c r="A35" s="36"/>
      <c r="B35" s="36"/>
      <c r="C35" s="39" t="s">
        <v>120</v>
      </c>
      <c r="D35" s="39" t="s">
        <v>121</v>
      </c>
      <c r="E35" s="43"/>
      <c r="F35" s="44"/>
      <c r="G35" s="42">
        <v>5</v>
      </c>
      <c r="H35" s="45"/>
      <c r="I35" s="69" t="s">
        <v>122</v>
      </c>
      <c r="J35" s="70"/>
      <c r="K35" s="71" t="s">
        <v>123</v>
      </c>
      <c r="L35" s="72"/>
      <c r="M35" s="72"/>
      <c r="N35" s="72"/>
      <c r="O35" s="73"/>
      <c r="P35" s="42"/>
    </row>
    <row r="36" s="3" customFormat="1" ht="41.25" customHeight="1" spans="1:16">
      <c r="A36" s="36"/>
      <c r="B36" s="36"/>
      <c r="C36" s="39"/>
      <c r="D36" s="39" t="s">
        <v>124</v>
      </c>
      <c r="E36" s="40"/>
      <c r="F36" s="44"/>
      <c r="G36" s="42">
        <v>3</v>
      </c>
      <c r="H36" s="23"/>
      <c r="I36" s="74" t="s">
        <v>125</v>
      </c>
      <c r="J36" s="74"/>
      <c r="K36" s="43" t="s">
        <v>126</v>
      </c>
      <c r="L36" s="43"/>
      <c r="M36" s="43"/>
      <c r="N36" s="43"/>
      <c r="O36" s="43"/>
      <c r="P36" s="42"/>
    </row>
    <row r="37" s="3" customFormat="1" ht="38.25" customHeight="1" spans="1:16">
      <c r="A37" s="36"/>
      <c r="B37" s="36"/>
      <c r="C37" s="39"/>
      <c r="D37" s="39" t="s">
        <v>127</v>
      </c>
      <c r="E37" s="43"/>
      <c r="F37" s="44"/>
      <c r="G37" s="42">
        <v>2</v>
      </c>
      <c r="H37" s="23"/>
      <c r="I37" s="74" t="s">
        <v>128</v>
      </c>
      <c r="J37" s="74"/>
      <c r="K37" s="43" t="s">
        <v>129</v>
      </c>
      <c r="L37" s="43"/>
      <c r="M37" s="43"/>
      <c r="N37" s="43"/>
      <c r="O37" s="43"/>
      <c r="P37" s="42"/>
    </row>
    <row r="38" s="3" customFormat="1" ht="20.25" customHeight="1" spans="1:16">
      <c r="A38" s="36"/>
      <c r="B38" s="36" t="s">
        <v>130</v>
      </c>
      <c r="C38" s="36" t="s">
        <v>15</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131</v>
      </c>
      <c r="D39" s="39" t="s">
        <v>132</v>
      </c>
      <c r="E39" s="46"/>
      <c r="F39" s="41"/>
      <c r="G39" s="42">
        <v>10</v>
      </c>
      <c r="H39" s="47"/>
      <c r="I39" s="40" t="s">
        <v>133</v>
      </c>
      <c r="J39" s="40"/>
      <c r="K39" s="61" t="s">
        <v>134</v>
      </c>
      <c r="L39" s="62" t="s">
        <v>135</v>
      </c>
      <c r="M39" s="75" t="s">
        <v>136</v>
      </c>
      <c r="N39" s="75" t="s">
        <v>137</v>
      </c>
      <c r="O39" s="75" t="s">
        <v>138</v>
      </c>
      <c r="P39" s="46"/>
    </row>
    <row r="40" s="3" customFormat="1" ht="53.25" customHeight="1" spans="1:16">
      <c r="A40" s="36"/>
      <c r="B40" s="36"/>
      <c r="C40" s="39"/>
      <c r="D40" s="48" t="s">
        <v>139</v>
      </c>
      <c r="E40" s="46"/>
      <c r="F40" s="41"/>
      <c r="G40" s="42">
        <v>10</v>
      </c>
      <c r="H40" s="47"/>
      <c r="I40" s="40" t="s">
        <v>140</v>
      </c>
      <c r="J40" s="40"/>
      <c r="K40" s="61" t="s">
        <v>134</v>
      </c>
      <c r="L40" s="62" t="s">
        <v>135</v>
      </c>
      <c r="M40" s="75" t="s">
        <v>136</v>
      </c>
      <c r="N40" s="75" t="s">
        <v>137</v>
      </c>
      <c r="O40" s="75" t="s">
        <v>138</v>
      </c>
      <c r="P40" s="46"/>
    </row>
    <row r="41" s="3" customFormat="1" ht="46.5" customHeight="1" spans="1:16">
      <c r="A41" s="36"/>
      <c r="B41" s="36"/>
      <c r="C41" s="39" t="s">
        <v>141</v>
      </c>
      <c r="D41" s="39" t="s">
        <v>142</v>
      </c>
      <c r="E41" s="46"/>
      <c r="F41" s="41"/>
      <c r="G41" s="42">
        <v>5</v>
      </c>
      <c r="H41" s="47"/>
      <c r="I41" s="40" t="s">
        <v>143</v>
      </c>
      <c r="J41" s="40"/>
      <c r="K41" s="61" t="s">
        <v>134</v>
      </c>
      <c r="L41" s="62" t="s">
        <v>135</v>
      </c>
      <c r="M41" s="75" t="s">
        <v>136</v>
      </c>
      <c r="N41" s="75" t="s">
        <v>137</v>
      </c>
      <c r="O41" s="75" t="s">
        <v>138</v>
      </c>
      <c r="P41" s="46"/>
    </row>
    <row r="42" s="3" customFormat="1" ht="29.25" customHeight="1" spans="1:16">
      <c r="A42" s="36"/>
      <c r="B42" s="36"/>
      <c r="C42" s="39"/>
      <c r="D42" s="39" t="s">
        <v>144</v>
      </c>
      <c r="E42" s="46"/>
      <c r="F42" s="41"/>
      <c r="G42" s="42">
        <v>5</v>
      </c>
      <c r="H42" s="47"/>
      <c r="I42" s="40" t="s">
        <v>145</v>
      </c>
      <c r="J42" s="40"/>
      <c r="K42" s="42" t="s">
        <v>116</v>
      </c>
      <c r="L42" s="42" t="s">
        <v>117</v>
      </c>
      <c r="M42" s="42" t="s">
        <v>66</v>
      </c>
      <c r="N42" s="42" t="s">
        <v>118</v>
      </c>
      <c r="O42" s="42" t="s">
        <v>119</v>
      </c>
      <c r="P42" s="42"/>
    </row>
    <row r="43" s="3" customFormat="1" ht="34.5" customHeight="1" spans="1:16">
      <c r="A43" s="36"/>
      <c r="B43" s="36"/>
      <c r="C43" s="39" t="s">
        <v>146</v>
      </c>
      <c r="D43" s="39" t="s">
        <v>147</v>
      </c>
      <c r="E43" s="46"/>
      <c r="F43" s="41"/>
      <c r="G43" s="42">
        <v>10</v>
      </c>
      <c r="H43" s="47"/>
      <c r="I43" s="40" t="s">
        <v>148</v>
      </c>
      <c r="J43" s="40"/>
      <c r="K43" s="61" t="s">
        <v>108</v>
      </c>
      <c r="L43" s="62" t="s">
        <v>109</v>
      </c>
      <c r="M43" s="62" t="s">
        <v>110</v>
      </c>
      <c r="N43" s="62" t="s">
        <v>111</v>
      </c>
      <c r="O43" s="62" t="s">
        <v>112</v>
      </c>
      <c r="P43" s="42"/>
    </row>
    <row r="44" s="3" customFormat="1" ht="46.5" customHeight="1" spans="1:16">
      <c r="A44" s="36"/>
      <c r="B44" s="36"/>
      <c r="C44" s="36" t="s">
        <v>120</v>
      </c>
      <c r="D44" s="39" t="s">
        <v>121</v>
      </c>
      <c r="E44" s="43"/>
      <c r="F44" s="44"/>
      <c r="G44" s="42">
        <v>5</v>
      </c>
      <c r="H44" s="45"/>
      <c r="I44" s="69" t="s">
        <v>122</v>
      </c>
      <c r="J44" s="70"/>
      <c r="K44" s="71" t="s">
        <v>123</v>
      </c>
      <c r="L44" s="72"/>
      <c r="M44" s="72"/>
      <c r="N44" s="72"/>
      <c r="O44" s="73"/>
      <c r="P44" s="42"/>
    </row>
    <row r="45" s="3" customFormat="1" ht="48" customHeight="1" spans="1:16">
      <c r="A45" s="36"/>
      <c r="B45" s="36"/>
      <c r="C45" s="36"/>
      <c r="D45" s="39" t="s">
        <v>124</v>
      </c>
      <c r="E45" s="40"/>
      <c r="F45" s="44"/>
      <c r="G45" s="42">
        <v>3</v>
      </c>
      <c r="H45" s="23"/>
      <c r="I45" s="74" t="s">
        <v>125</v>
      </c>
      <c r="J45" s="74"/>
      <c r="K45" s="43" t="s">
        <v>126</v>
      </c>
      <c r="L45" s="43"/>
      <c r="M45" s="43"/>
      <c r="N45" s="43"/>
      <c r="O45" s="43"/>
      <c r="P45" s="42"/>
    </row>
    <row r="46" s="3" customFormat="1" ht="34.5" customHeight="1" spans="1:16">
      <c r="A46" s="36"/>
      <c r="B46" s="36"/>
      <c r="C46" s="36"/>
      <c r="D46" s="39" t="s">
        <v>127</v>
      </c>
      <c r="E46" s="43"/>
      <c r="F46" s="44"/>
      <c r="G46" s="42">
        <v>2</v>
      </c>
      <c r="H46" s="23"/>
      <c r="I46" s="74" t="s">
        <v>128</v>
      </c>
      <c r="J46" s="74"/>
      <c r="K46" s="43" t="s">
        <v>129</v>
      </c>
      <c r="L46" s="43"/>
      <c r="M46" s="43"/>
      <c r="N46" s="43"/>
      <c r="O46" s="43"/>
      <c r="P46" s="42"/>
    </row>
    <row r="47" s="3" customFormat="1" ht="15.75" customHeight="1" spans="1:16">
      <c r="A47" s="36"/>
      <c r="B47" s="36" t="s">
        <v>149</v>
      </c>
      <c r="C47" s="36" t="s">
        <v>15</v>
      </c>
      <c r="D47" s="36"/>
      <c r="E47" s="36"/>
      <c r="F47" s="36"/>
      <c r="G47" s="37">
        <f>SUM(G48:G56)</f>
        <v>50</v>
      </c>
      <c r="H47" s="38">
        <f>SUM(H48:H56)</f>
        <v>0</v>
      </c>
      <c r="I47" s="32"/>
      <c r="J47" s="32"/>
      <c r="K47" s="67"/>
      <c r="L47" s="67"/>
      <c r="M47" s="67"/>
      <c r="N47" s="67"/>
      <c r="O47" s="67"/>
      <c r="P47" s="68"/>
    </row>
    <row r="48" s="3" customFormat="1" ht="30" customHeight="1" spans="1:16">
      <c r="A48" s="36"/>
      <c r="B48" s="36"/>
      <c r="C48" s="39" t="s">
        <v>105</v>
      </c>
      <c r="D48" s="39" t="s">
        <v>106</v>
      </c>
      <c r="E48" s="40"/>
      <c r="F48" s="41"/>
      <c r="G48" s="42">
        <v>5</v>
      </c>
      <c r="H48" s="34"/>
      <c r="I48" s="40" t="s">
        <v>107</v>
      </c>
      <c r="J48" s="40"/>
      <c r="K48" s="42" t="s">
        <v>108</v>
      </c>
      <c r="L48" s="42" t="s">
        <v>109</v>
      </c>
      <c r="M48" s="42" t="s">
        <v>110</v>
      </c>
      <c r="N48" s="42" t="s">
        <v>111</v>
      </c>
      <c r="O48" s="42" t="s">
        <v>112</v>
      </c>
      <c r="P48" s="42"/>
    </row>
    <row r="49" s="3" customFormat="1" ht="19.5" customHeight="1" spans="1:16">
      <c r="A49" s="36"/>
      <c r="B49" s="36"/>
      <c r="C49" s="39"/>
      <c r="D49" s="39" t="s">
        <v>150</v>
      </c>
      <c r="E49" s="43"/>
      <c r="F49" s="41"/>
      <c r="G49" s="42">
        <v>10</v>
      </c>
      <c r="H49" s="34"/>
      <c r="I49" s="40" t="s">
        <v>151</v>
      </c>
      <c r="J49" s="40"/>
      <c r="K49" s="42" t="s">
        <v>116</v>
      </c>
      <c r="L49" s="42" t="s">
        <v>117</v>
      </c>
      <c r="M49" s="42" t="s">
        <v>66</v>
      </c>
      <c r="N49" s="42" t="s">
        <v>118</v>
      </c>
      <c r="O49" s="42" t="s">
        <v>119</v>
      </c>
      <c r="P49" s="42"/>
    </row>
    <row r="50" s="3" customFormat="1" ht="39.75" customHeight="1" spans="1:16">
      <c r="A50" s="36"/>
      <c r="B50" s="36"/>
      <c r="C50" s="39" t="s">
        <v>152</v>
      </c>
      <c r="D50" s="39" t="s">
        <v>153</v>
      </c>
      <c r="E50" s="43"/>
      <c r="F50" s="41"/>
      <c r="G50" s="42">
        <v>5</v>
      </c>
      <c r="H50" s="34"/>
      <c r="I50" s="40" t="s">
        <v>154</v>
      </c>
      <c r="J50" s="40"/>
      <c r="K50" s="42" t="s">
        <v>116</v>
      </c>
      <c r="L50" s="42" t="s">
        <v>117</v>
      </c>
      <c r="M50" s="42" t="s">
        <v>66</v>
      </c>
      <c r="N50" s="42" t="s">
        <v>118</v>
      </c>
      <c r="O50" s="42" t="s">
        <v>119</v>
      </c>
      <c r="P50" s="42"/>
    </row>
    <row r="51" s="3" customFormat="1" ht="40.5" customHeight="1" spans="1:16">
      <c r="A51" s="36"/>
      <c r="B51" s="36"/>
      <c r="C51" s="39"/>
      <c r="D51" s="39" t="s">
        <v>155</v>
      </c>
      <c r="E51" s="43"/>
      <c r="F51" s="41"/>
      <c r="G51" s="42">
        <v>5</v>
      </c>
      <c r="H51" s="34"/>
      <c r="I51" s="40" t="s">
        <v>156</v>
      </c>
      <c r="J51" s="40"/>
      <c r="K51" s="42" t="s">
        <v>116</v>
      </c>
      <c r="L51" s="42" t="s">
        <v>117</v>
      </c>
      <c r="M51" s="42" t="s">
        <v>66</v>
      </c>
      <c r="N51" s="42" t="s">
        <v>118</v>
      </c>
      <c r="O51" s="42" t="s">
        <v>119</v>
      </c>
      <c r="P51" s="42"/>
    </row>
    <row r="52" s="3" customFormat="1" ht="36" customHeight="1" spans="1:16">
      <c r="A52" s="36"/>
      <c r="B52" s="36"/>
      <c r="C52" s="49" t="s">
        <v>141</v>
      </c>
      <c r="D52" s="39" t="s">
        <v>157</v>
      </c>
      <c r="E52" s="43"/>
      <c r="F52" s="41"/>
      <c r="G52" s="42">
        <v>5</v>
      </c>
      <c r="H52" s="34"/>
      <c r="I52" s="40" t="s">
        <v>158</v>
      </c>
      <c r="J52" s="40"/>
      <c r="K52" s="42" t="s">
        <v>116</v>
      </c>
      <c r="L52" s="42" t="s">
        <v>117</v>
      </c>
      <c r="M52" s="42" t="s">
        <v>66</v>
      </c>
      <c r="N52" s="42" t="s">
        <v>118</v>
      </c>
      <c r="O52" s="42" t="s">
        <v>119</v>
      </c>
      <c r="P52" s="42"/>
    </row>
    <row r="53" s="3" customFormat="1" ht="37.5" customHeight="1" spans="1:16">
      <c r="A53" s="36" t="s">
        <v>103</v>
      </c>
      <c r="B53" s="36" t="s">
        <v>149</v>
      </c>
      <c r="C53" s="49" t="s">
        <v>141</v>
      </c>
      <c r="D53" s="39" t="s">
        <v>159</v>
      </c>
      <c r="E53" s="43"/>
      <c r="F53" s="41"/>
      <c r="G53" s="42">
        <v>10</v>
      </c>
      <c r="H53" s="34"/>
      <c r="I53" s="40" t="s">
        <v>160</v>
      </c>
      <c r="J53" s="40"/>
      <c r="K53" s="76"/>
      <c r="L53" s="76"/>
      <c r="M53" s="76"/>
      <c r="N53" s="76"/>
      <c r="O53" s="62"/>
      <c r="P53" s="42"/>
    </row>
    <row r="54" s="3" customFormat="1" ht="37.5" customHeight="1" spans="1:16">
      <c r="A54" s="36"/>
      <c r="B54" s="36"/>
      <c r="C54" s="39" t="s">
        <v>120</v>
      </c>
      <c r="D54" s="39" t="s">
        <v>121</v>
      </c>
      <c r="E54" s="43"/>
      <c r="F54" s="44"/>
      <c r="G54" s="42">
        <v>5</v>
      </c>
      <c r="H54" s="45"/>
      <c r="I54" s="69" t="s">
        <v>122</v>
      </c>
      <c r="J54" s="70"/>
      <c r="K54" s="71" t="s">
        <v>123</v>
      </c>
      <c r="L54" s="72"/>
      <c r="M54" s="72"/>
      <c r="N54" s="72"/>
      <c r="O54" s="73"/>
      <c r="P54" s="42"/>
    </row>
    <row r="55" s="3" customFormat="1" ht="37.5" customHeight="1" spans="1:16">
      <c r="A55" s="36"/>
      <c r="B55" s="36"/>
      <c r="C55" s="39"/>
      <c r="D55" s="39" t="s">
        <v>124</v>
      </c>
      <c r="E55" s="40"/>
      <c r="F55" s="44"/>
      <c r="G55" s="42">
        <v>3</v>
      </c>
      <c r="H55" s="23"/>
      <c r="I55" s="74" t="s">
        <v>125</v>
      </c>
      <c r="J55" s="74"/>
      <c r="K55" s="43" t="s">
        <v>126</v>
      </c>
      <c r="L55" s="43"/>
      <c r="M55" s="43"/>
      <c r="N55" s="43"/>
      <c r="O55" s="43"/>
      <c r="P55" s="42"/>
    </row>
    <row r="56" s="3" customFormat="1" ht="37.5" customHeight="1" spans="1:16">
      <c r="A56" s="36"/>
      <c r="B56" s="36"/>
      <c r="C56" s="39"/>
      <c r="D56" s="39" t="s">
        <v>127</v>
      </c>
      <c r="E56" s="43"/>
      <c r="F56" s="44"/>
      <c r="G56" s="42">
        <v>2</v>
      </c>
      <c r="H56" s="23"/>
      <c r="I56" s="74" t="s">
        <v>128</v>
      </c>
      <c r="J56" s="74"/>
      <c r="K56" s="43" t="s">
        <v>129</v>
      </c>
      <c r="L56" s="43"/>
      <c r="M56" s="43"/>
      <c r="N56" s="43"/>
      <c r="O56" s="43"/>
      <c r="P56" s="42"/>
    </row>
    <row r="57" s="3" customFormat="1" ht="19.5" customHeight="1" spans="1:16">
      <c r="A57" s="36"/>
      <c r="B57" s="36" t="s">
        <v>161</v>
      </c>
      <c r="C57" s="36" t="s">
        <v>15</v>
      </c>
      <c r="D57" s="36"/>
      <c r="E57" s="36"/>
      <c r="F57" s="36"/>
      <c r="G57" s="37">
        <f>SUM(G58:G64)</f>
        <v>50</v>
      </c>
      <c r="H57" s="38">
        <f>SUM(H58:H64)</f>
        <v>48</v>
      </c>
      <c r="I57" s="32"/>
      <c r="J57" s="32"/>
      <c r="K57" s="67"/>
      <c r="L57" s="67"/>
      <c r="M57" s="67"/>
      <c r="N57" s="67"/>
      <c r="O57" s="67"/>
      <c r="P57" s="68"/>
    </row>
    <row r="58" s="3" customFormat="1" ht="26.25" customHeight="1" spans="1:16">
      <c r="A58" s="36"/>
      <c r="B58" s="36"/>
      <c r="C58" s="49" t="s">
        <v>105</v>
      </c>
      <c r="D58" s="39" t="s">
        <v>162</v>
      </c>
      <c r="E58" s="43"/>
      <c r="F58" s="41"/>
      <c r="G58" s="42">
        <v>10</v>
      </c>
      <c r="H58" s="34">
        <v>10</v>
      </c>
      <c r="I58" s="40" t="s">
        <v>163</v>
      </c>
      <c r="J58" s="40"/>
      <c r="K58" s="61" t="s">
        <v>164</v>
      </c>
      <c r="L58" s="62" t="s">
        <v>165</v>
      </c>
      <c r="M58" s="62" t="s">
        <v>166</v>
      </c>
      <c r="N58" s="61" t="s">
        <v>167</v>
      </c>
      <c r="O58" s="62" t="s">
        <v>168</v>
      </c>
      <c r="P58" s="42"/>
    </row>
    <row r="59" s="3" customFormat="1" ht="26.25" customHeight="1" spans="1:16">
      <c r="A59" s="36"/>
      <c r="B59" s="36"/>
      <c r="C59" s="49" t="s">
        <v>169</v>
      </c>
      <c r="D59" s="39" t="s">
        <v>170</v>
      </c>
      <c r="E59" s="43"/>
      <c r="F59" s="41"/>
      <c r="G59" s="42">
        <v>10</v>
      </c>
      <c r="H59" s="34">
        <v>10</v>
      </c>
      <c r="I59" s="74" t="s">
        <v>171</v>
      </c>
      <c r="J59" s="74"/>
      <c r="K59" s="61" t="s">
        <v>164</v>
      </c>
      <c r="L59" s="62" t="s">
        <v>165</v>
      </c>
      <c r="M59" s="62" t="s">
        <v>166</v>
      </c>
      <c r="N59" s="61" t="s">
        <v>167</v>
      </c>
      <c r="O59" s="62" t="s">
        <v>168</v>
      </c>
      <c r="P59" s="42"/>
    </row>
    <row r="60" s="3" customFormat="1" ht="26.25" customHeight="1" spans="1:16">
      <c r="A60" s="36"/>
      <c r="B60" s="36"/>
      <c r="C60" s="49"/>
      <c r="D60" s="39" t="s">
        <v>172</v>
      </c>
      <c r="E60" s="43"/>
      <c r="F60" s="41"/>
      <c r="G60" s="42">
        <v>5</v>
      </c>
      <c r="H60" s="34">
        <v>5</v>
      </c>
      <c r="I60" s="74" t="s">
        <v>173</v>
      </c>
      <c r="J60" s="74"/>
      <c r="K60" s="61" t="s">
        <v>164</v>
      </c>
      <c r="L60" s="62" t="s">
        <v>165</v>
      </c>
      <c r="M60" s="62" t="s">
        <v>166</v>
      </c>
      <c r="N60" s="61" t="s">
        <v>167</v>
      </c>
      <c r="O60" s="62" t="s">
        <v>168</v>
      </c>
      <c r="P60" s="42"/>
    </row>
    <row r="61" s="3" customFormat="1" ht="27.75" customHeight="1" spans="1:16">
      <c r="A61" s="36"/>
      <c r="B61" s="36"/>
      <c r="C61" s="39" t="s">
        <v>141</v>
      </c>
      <c r="D61" s="39" t="s">
        <v>174</v>
      </c>
      <c r="E61" s="43"/>
      <c r="F61" s="41"/>
      <c r="G61" s="42">
        <v>15</v>
      </c>
      <c r="H61" s="34">
        <v>14</v>
      </c>
      <c r="I61" s="74" t="s">
        <v>160</v>
      </c>
      <c r="J61" s="74"/>
      <c r="K61" s="76"/>
      <c r="L61" s="76"/>
      <c r="M61" s="76"/>
      <c r="N61" s="76"/>
      <c r="O61" s="62"/>
      <c r="P61" s="42"/>
    </row>
    <row r="62" s="3" customFormat="1" ht="37.5" customHeight="1" spans="1:16">
      <c r="A62" s="36"/>
      <c r="B62" s="36"/>
      <c r="C62" s="39" t="s">
        <v>120</v>
      </c>
      <c r="D62" s="39" t="s">
        <v>121</v>
      </c>
      <c r="E62" s="43"/>
      <c r="F62" s="44"/>
      <c r="G62" s="42">
        <v>5</v>
      </c>
      <c r="H62" s="45">
        <v>4</v>
      </c>
      <c r="I62" s="69" t="s">
        <v>122</v>
      </c>
      <c r="J62" s="70"/>
      <c r="K62" s="71" t="s">
        <v>123</v>
      </c>
      <c r="L62" s="72"/>
      <c r="M62" s="72"/>
      <c r="N62" s="72"/>
      <c r="O62" s="73"/>
      <c r="P62" s="42"/>
    </row>
    <row r="63" s="3" customFormat="1" ht="42.75" customHeight="1" spans="1:16">
      <c r="A63" s="36"/>
      <c r="B63" s="36"/>
      <c r="C63" s="39"/>
      <c r="D63" s="39" t="s">
        <v>124</v>
      </c>
      <c r="E63" s="40"/>
      <c r="F63" s="44"/>
      <c r="G63" s="42">
        <v>3</v>
      </c>
      <c r="H63" s="23">
        <v>3</v>
      </c>
      <c r="I63" s="74" t="s">
        <v>125</v>
      </c>
      <c r="J63" s="74"/>
      <c r="K63" s="43" t="s">
        <v>126</v>
      </c>
      <c r="L63" s="43"/>
      <c r="M63" s="43"/>
      <c r="N63" s="43"/>
      <c r="O63" s="43"/>
      <c r="P63" s="42"/>
    </row>
    <row r="64" s="3" customFormat="1" ht="54.75" customHeight="1" spans="1:16">
      <c r="A64" s="36"/>
      <c r="B64" s="36"/>
      <c r="C64" s="39"/>
      <c r="D64" s="39" t="s">
        <v>127</v>
      </c>
      <c r="E64" s="43"/>
      <c r="F64" s="44"/>
      <c r="G64" s="42">
        <v>2</v>
      </c>
      <c r="H64" s="23">
        <v>2</v>
      </c>
      <c r="I64" s="74" t="s">
        <v>128</v>
      </c>
      <c r="J64" s="74"/>
      <c r="K64" s="43" t="s">
        <v>129</v>
      </c>
      <c r="L64" s="43"/>
      <c r="M64" s="43"/>
      <c r="N64" s="43"/>
      <c r="O64" s="43"/>
      <c r="P64" s="42"/>
    </row>
    <row r="65" s="3" customFormat="1" ht="46.5" customHeight="1" spans="1:16">
      <c r="A65" s="77" t="s">
        <v>175</v>
      </c>
      <c r="B65" s="77"/>
      <c r="C65" s="78" t="s">
        <v>344</v>
      </c>
      <c r="D65" s="78"/>
      <c r="E65" s="78"/>
      <c r="F65" s="78"/>
      <c r="G65" s="78"/>
      <c r="H65" s="78"/>
      <c r="I65" s="78"/>
      <c r="J65" s="78"/>
      <c r="K65" s="78"/>
      <c r="L65" s="78"/>
      <c r="M65" s="78"/>
      <c r="N65" s="78"/>
      <c r="O65" s="78"/>
      <c r="P65" s="78"/>
    </row>
    <row r="66" s="3" customFormat="1" ht="46.5" customHeight="1" spans="1:16">
      <c r="A66" s="77" t="s">
        <v>177</v>
      </c>
      <c r="B66" s="77"/>
      <c r="C66" s="78" t="s">
        <v>336</v>
      </c>
      <c r="D66" s="78"/>
      <c r="E66" s="78"/>
      <c r="F66" s="78"/>
      <c r="G66" s="78"/>
      <c r="H66" s="78"/>
      <c r="I66" s="78"/>
      <c r="J66" s="78"/>
      <c r="K66" s="78"/>
      <c r="L66" s="78"/>
      <c r="M66" s="78"/>
      <c r="N66" s="78"/>
      <c r="O66" s="78"/>
      <c r="P66" s="78"/>
    </row>
    <row r="67" s="3" customFormat="1" ht="46.5" customHeight="1" spans="1:16">
      <c r="A67" s="77" t="s">
        <v>178</v>
      </c>
      <c r="B67" s="77"/>
      <c r="C67" s="78"/>
      <c r="D67" s="78"/>
      <c r="E67" s="78"/>
      <c r="F67" s="78"/>
      <c r="G67" s="78"/>
      <c r="H67" s="78"/>
      <c r="I67" s="78"/>
      <c r="J67" s="78"/>
      <c r="K67" s="78"/>
      <c r="L67" s="78"/>
      <c r="M67" s="78"/>
      <c r="N67" s="78"/>
      <c r="O67" s="78"/>
      <c r="P67" s="78"/>
    </row>
    <row r="68" s="4" customFormat="1" ht="30.75" customHeight="1" spans="1:16">
      <c r="A68" s="79" t="s">
        <v>179</v>
      </c>
      <c r="B68" s="79"/>
      <c r="C68" s="79"/>
      <c r="D68" s="79"/>
      <c r="E68" s="79"/>
      <c r="F68" s="79"/>
      <c r="G68" s="79"/>
      <c r="H68" s="79"/>
      <c r="I68" s="79"/>
      <c r="J68" s="79"/>
      <c r="K68" s="79"/>
      <c r="L68" s="79"/>
      <c r="M68" s="79"/>
      <c r="N68" s="79"/>
      <c r="O68" s="79"/>
      <c r="P68" s="79"/>
    </row>
    <row r="69" s="4" customFormat="1" ht="19.5" customHeight="1" spans="1:1">
      <c r="A69" s="4" t="s">
        <v>180</v>
      </c>
    </row>
    <row r="70" s="2" customFormat="1" spans="1:16">
      <c r="A70" s="4" t="s">
        <v>181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民生实事项目人大（选民）代表票决（选）制工作奖补资金”</vt:lpstr>
      <vt:lpstr>“全域无垃圾”专项治理工作经费（G108、成德大道沿线集中治理</vt:lpstr>
      <vt:lpstr>“全域无垃圾”专项治理行动攻坚阶段缺口经费</vt:lpstr>
      <vt:lpstr>2022年环境综合治理保洁降尘服务资金</vt:lpstr>
      <vt:lpstr>村干部</vt:lpstr>
      <vt:lpstr>2023年度基层组织活动和公共服务运行财政奖补资金</vt:lpstr>
      <vt:lpstr>场镇街道运行管理维护经费</vt:lpstr>
      <vt:lpstr>城乡环境综合治理经费-保洁、降尘、清运等</vt:lpstr>
      <vt:lpstr>广汉市原兴隆镇东禅寺村道路基础设施抢险救灾建设工程资金</vt:lpstr>
      <vt:lpstr>广汉市原兴隆镇鸹林村、双沙村道路基础设施抢险救灾建设工程资金</vt:lpstr>
      <vt:lpstr>经济发展经费-畜牧防疫工作经费</vt:lpstr>
      <vt:lpstr>经济发展经费-计生检查等计生事业</vt:lpstr>
      <vt:lpstr>经济发展经费-农村道路建设</vt:lpstr>
      <vt:lpstr>经济发展经费-其他支持中小企业发展和管理支出</vt:lpstr>
      <vt:lpstr>经济发展经费-人大事务</vt:lpstr>
      <vt:lpstr>经济发展经费-人口普查等统计事业经费</vt:lpstr>
      <vt:lpstr>经济发展经费-污水、环境设施建设等环境保护</vt:lpstr>
      <vt:lpstr>经济发展经费-乡村振兴</vt:lpstr>
      <vt:lpstr>经济发展经费-乡镇纪检经费</vt:lpstr>
      <vt:lpstr>经济发展经费-振兴乡村、农民增收、脱贫攻坚</vt:lpstr>
      <vt:lpstr>经济发展经费-中国共产党事务支出</vt:lpstr>
      <vt:lpstr>经济发展经费-专合社发展</vt:lpstr>
      <vt:lpstr>离任村（社区）干部定期补助经费</vt:lpstr>
      <vt:lpstr>历史遗留问题2023年土地租金</vt:lpstr>
      <vt:lpstr>农村生活垃圾清运补助资金</vt:lpstr>
      <vt:lpstr>其他经费——志愿兵经费</vt:lpstr>
      <vt:lpstr>社会事务经费-补助教育</vt:lpstr>
      <vt:lpstr>社会事务经费-其他文化旅游体育与传媒支出</vt:lpstr>
      <vt:lpstr>社会治安综合治理-其他公安支出</vt:lpstr>
      <vt:lpstr>应急维稳经费-安全、应急、禁毒</vt:lpstr>
      <vt:lpstr>应急维稳经费-防汛、砂石、河长制等</vt:lpstr>
      <vt:lpstr>应急维稳经费-救助、慰问</vt:lpstr>
      <vt:lpstr>应急维稳经费-民兵训练</vt:lpstr>
      <vt:lpstr>应急维稳经费-维稳</vt:lpstr>
      <vt:lpstr>镇（街道）公共卫生特别服务岗位经费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WPS_1671042539</cp:lastModifiedBy>
  <dcterms:created xsi:type="dcterms:W3CDTF">2019-02-21T19:36:00Z</dcterms:created>
  <cp:lastPrinted>2023-01-31T14:52:00Z</cp:lastPrinted>
  <dcterms:modified xsi:type="dcterms:W3CDTF">2024-10-24T01:34:53Z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3FC9127768654C51AF51F4EC3AA57BFC_13</vt:lpwstr>
  </property>
</Properties>
</file>