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245" windowHeight="12195" tabRatio="818" activeTab="14"/>
  </bookViews>
  <sheets>
    <sheet name="封面" sheetId="1" r:id="rId1"/>
    <sheet name="收支总表1" sheetId="2" r:id="rId2"/>
    <sheet name="收入总表2" sheetId="3" r:id="rId3"/>
    <sheet name="支出总表3" sheetId="5" r:id="rId4"/>
    <sheet name="财拨总表4" sheetId="6" r:id="rId5"/>
    <sheet name="一般预算支出5" sheetId="7" r:id="rId6"/>
    <sheet name="基本支出6" sheetId="8" r:id="rId7"/>
    <sheet name="三公7" sheetId="9" r:id="rId8"/>
    <sheet name="基金8" sheetId="10" r:id="rId9"/>
    <sheet name="国资9" sheetId="11" r:id="rId10"/>
    <sheet name="部门预算拨款支出表10" sheetId="12" r:id="rId11"/>
    <sheet name="支出经济分类11" sheetId="13" r:id="rId12"/>
    <sheet name="项目支出12" sheetId="14" r:id="rId13"/>
    <sheet name="项目明细13" sheetId="15" r:id="rId14"/>
    <sheet name="项目绩效14" sheetId="16" r:id="rId15"/>
    <sheet name="购买服务15" sheetId="17" r:id="rId16"/>
    <sheet name="采购16" sheetId="18" r:id="rId17"/>
    <sheet name="资产17" sheetId="19" r:id="rId18"/>
    <sheet name="部门绩效18" sheetId="20" r:id="rId19"/>
  </sheets>
  <calcPr calcId="125725"/>
</workbook>
</file>

<file path=xl/calcChain.xml><?xml version="1.0" encoding="utf-8"?>
<calcChain xmlns="http://schemas.openxmlformats.org/spreadsheetml/2006/main">
  <c r="H5" i="15"/>
  <c r="F34" i="13"/>
  <c r="E34"/>
  <c r="D34"/>
  <c r="F7"/>
  <c r="E7"/>
  <c r="D7"/>
  <c r="F6"/>
  <c r="E6"/>
  <c r="D6"/>
  <c r="E10" i="12"/>
  <c r="D10"/>
  <c r="C10"/>
  <c r="E7"/>
  <c r="D7"/>
  <c r="C7"/>
  <c r="E6"/>
  <c r="D6"/>
  <c r="C6"/>
  <c r="D21" i="7"/>
  <c r="H18"/>
  <c r="D18"/>
  <c r="H11"/>
  <c r="D11"/>
  <c r="H8"/>
  <c r="D8"/>
  <c r="G6"/>
  <c r="F6"/>
  <c r="E6"/>
  <c r="D6"/>
  <c r="F22" i="5"/>
  <c r="D22"/>
  <c r="F19"/>
  <c r="D19"/>
  <c r="F12"/>
  <c r="F9"/>
  <c r="D9"/>
  <c r="F8"/>
  <c r="E8"/>
  <c r="D8"/>
  <c r="F7"/>
</calcChain>
</file>

<file path=xl/sharedStrings.xml><?xml version="1.0" encoding="utf-8"?>
<sst xmlns="http://schemas.openxmlformats.org/spreadsheetml/2006/main" count="4918" uniqueCount="825">
  <si>
    <t>2022年广汉市本级部门预算表</t>
  </si>
  <si>
    <t>预算部门：广汉市民政局（部门）</t>
  </si>
  <si>
    <t>表1</t>
  </si>
  <si>
    <t xml:space="preserve">
</t>
  </si>
  <si>
    <t xml:space="preserve"> </t>
  </si>
  <si>
    <t>收支预算总表</t>
  </si>
  <si>
    <t>金额单位：万元</t>
  </si>
  <si>
    <t>收    入</t>
  </si>
  <si>
    <t>支    出</t>
  </si>
  <si>
    <t>项    目</t>
  </si>
  <si>
    <t>预算数</t>
  </si>
  <si>
    <t>合计</t>
  </si>
  <si>
    <t>一般公共预算</t>
  </si>
  <si>
    <t>政府性基金预算</t>
  </si>
  <si>
    <t>国有资本经营预算</t>
  </si>
  <si>
    <t>财政专户管理资金</t>
  </si>
  <si>
    <t>单位资金</t>
  </si>
  <si>
    <r>
      <rPr>
        <sz val="11"/>
        <rFont val="宋体"/>
        <charset val="134"/>
      </rPr>
      <t>一、一般公共预算拨款收入</t>
    </r>
  </si>
  <si>
    <r>
      <rPr>
        <sz val="11"/>
        <rFont val="宋体"/>
        <charset val="134"/>
      </rPr>
      <t> </t>
    </r>
  </si>
  <si>
    <r>
      <rPr>
        <sz val="11"/>
        <rFont val="宋体"/>
        <charset val="134"/>
      </rPr>
      <t>二、政府性基金预算拨款收入</t>
    </r>
  </si>
  <si>
    <r>
      <rPr>
        <sz val="11"/>
        <rFont val="宋体"/>
        <charset val="134"/>
      </rPr>
      <t>三、国有资本经营预算拨款收入</t>
    </r>
  </si>
  <si>
    <r>
      <rPr>
        <sz val="11"/>
        <rFont val="宋体"/>
        <charset val="134"/>
      </rPr>
      <t>四、财政专户管理资金收入</t>
    </r>
  </si>
  <si>
    <r>
      <rPr>
        <sz val="11"/>
        <rFont val="宋体"/>
        <charset val="134"/>
      </rPr>
      <t>五、事业收入</t>
    </r>
  </si>
  <si>
    <r>
      <rPr>
        <sz val="11"/>
        <rFont val="宋体"/>
        <charset val="134"/>
      </rPr>
      <t>六、上级补助收入</t>
    </r>
  </si>
  <si>
    <r>
      <rPr>
        <sz val="11"/>
        <rFont val="宋体"/>
        <charset val="134"/>
      </rPr>
      <t>七、附属单位上缴收入</t>
    </r>
  </si>
  <si>
    <r>
      <rPr>
        <sz val="11"/>
        <rFont val="宋体"/>
        <charset val="134"/>
      </rPr>
      <t>八、事业单位经营收入</t>
    </r>
  </si>
  <si>
    <r>
      <rPr>
        <sz val="11"/>
        <rFont val="宋体"/>
        <charset val="134"/>
      </rPr>
      <t>九、其他收入</t>
    </r>
  </si>
  <si>
    <t>本年收入合计</t>
  </si>
  <si>
    <t>本年支出合计</t>
  </si>
  <si>
    <r>
      <rPr>
        <sz val="11"/>
        <rFont val="宋体"/>
        <charset val="134"/>
      </rPr>
      <t>上年结转结余</t>
    </r>
  </si>
  <si>
    <r>
      <rPr>
        <sz val="11"/>
        <rFont val="宋体"/>
        <charset val="134"/>
      </rPr>
      <t>年终结转结余</t>
    </r>
  </si>
  <si>
    <t>收入总计</t>
  </si>
  <si>
    <t>支出总计</t>
  </si>
  <si>
    <t>表2</t>
  </si>
  <si>
    <t>收入预算总表</t>
  </si>
  <si>
    <t>部门/单位：</t>
  </si>
  <si>
    <t>部门（单位）
代码</t>
  </si>
  <si>
    <t>部门（单位）
名称</t>
  </si>
  <si>
    <t>本年收入</t>
  </si>
  <si>
    <t>上年结转结余</t>
  </si>
  <si>
    <t>小计</t>
  </si>
  <si>
    <t>一般公共预算资金</t>
  </si>
  <si>
    <t>政府性基金预算资金</t>
  </si>
  <si>
    <t>国有资本经营预算资金</t>
  </si>
  <si>
    <t>合    计</t>
  </si>
  <si>
    <t>318</t>
  </si>
  <si>
    <r>
      <rPr>
        <sz val="11"/>
        <rFont val="宋体"/>
        <charset val="134"/>
      </rPr>
      <t>广汉市民政部门</t>
    </r>
  </si>
  <si>
    <t>广汉市民政局</t>
  </si>
  <si>
    <t>广汉市救助站（广汉市未成年人救助保护中心）</t>
  </si>
  <si>
    <t>318503</t>
  </si>
  <si>
    <r>
      <rPr>
        <sz val="11"/>
        <rFont val="宋体"/>
        <charset val="134"/>
      </rPr>
      <t>广汉市殡仪馆</t>
    </r>
  </si>
  <si>
    <t>广汉市龙泉山公墓服务处</t>
  </si>
  <si>
    <t>广汉市社会福利院</t>
  </si>
  <si>
    <t>表3</t>
  </si>
  <si>
    <t>支出预算总表</t>
  </si>
  <si>
    <t>科目编码</t>
  </si>
  <si>
    <t>科目名称</t>
  </si>
  <si>
    <t>基本支出</t>
  </si>
  <si>
    <t>项目支出</t>
  </si>
  <si>
    <t>其中：</t>
  </si>
  <si>
    <t>事业单位经营支出</t>
  </si>
  <si>
    <t>上缴上级支出</t>
  </si>
  <si>
    <t>对附属单位补助支出</t>
  </si>
  <si>
    <t>208</t>
  </si>
  <si>
    <r>
      <rPr>
        <sz val="11"/>
        <rFont val="宋体"/>
        <charset val="134"/>
      </rPr>
      <t>社会保障和就业支出</t>
    </r>
  </si>
  <si>
    <t>20802</t>
  </si>
  <si>
    <r>
      <rPr>
        <sz val="11"/>
        <rFont val="宋体"/>
        <charset val="134"/>
      </rPr>
      <t>民政管理事务</t>
    </r>
  </si>
  <si>
    <t>2080201</t>
  </si>
  <si>
    <r>
      <rPr>
        <sz val="11"/>
        <rFont val="宋体"/>
        <charset val="134"/>
      </rPr>
      <t>行政运行</t>
    </r>
  </si>
  <si>
    <t>2080208</t>
  </si>
  <si>
    <r>
      <rPr>
        <sz val="11"/>
        <rFont val="宋体"/>
        <charset val="134"/>
      </rPr>
      <t>基层政权建设和社区治理</t>
    </r>
  </si>
  <si>
    <t>2080299</t>
  </si>
  <si>
    <r>
      <rPr>
        <sz val="11"/>
        <rFont val="宋体"/>
        <charset val="134"/>
      </rPr>
      <t>其他民政管理事务支出</t>
    </r>
  </si>
  <si>
    <t>20805</t>
  </si>
  <si>
    <r>
      <rPr>
        <sz val="11"/>
        <rFont val="宋体"/>
        <charset val="134"/>
      </rPr>
      <t>行政事业单位养老支出</t>
    </r>
  </si>
  <si>
    <t>2080501</t>
  </si>
  <si>
    <r>
      <rPr>
        <sz val="11"/>
        <rFont val="宋体"/>
        <charset val="134"/>
      </rPr>
      <t>行政单位离退休</t>
    </r>
  </si>
  <si>
    <t>2080502</t>
  </si>
  <si>
    <r>
      <rPr>
        <sz val="11"/>
        <rFont val="宋体"/>
        <charset val="134"/>
      </rPr>
      <t>事业单位离退休</t>
    </r>
  </si>
  <si>
    <t>2080505</t>
  </si>
  <si>
    <r>
      <rPr>
        <sz val="11"/>
        <rFont val="宋体"/>
        <charset val="134"/>
      </rPr>
      <t>机关事业单位基本养老保险缴费支出</t>
    </r>
  </si>
  <si>
    <t>2080506</t>
  </si>
  <si>
    <r>
      <rPr>
        <sz val="11"/>
        <rFont val="宋体"/>
        <charset val="134"/>
      </rPr>
      <t>机关事业单位职业年金缴费支出</t>
    </r>
  </si>
  <si>
    <t>2080599</t>
  </si>
  <si>
    <r>
      <rPr>
        <sz val="11"/>
        <rFont val="宋体"/>
        <charset val="134"/>
      </rPr>
      <t>其他行政事业单位养老支出</t>
    </r>
  </si>
  <si>
    <t>20810</t>
  </si>
  <si>
    <r>
      <rPr>
        <sz val="11"/>
        <rFont val="宋体"/>
        <charset val="134"/>
      </rPr>
      <t>社会福利</t>
    </r>
  </si>
  <si>
    <t>2081001</t>
  </si>
  <si>
    <r>
      <rPr>
        <sz val="11"/>
        <rFont val="宋体"/>
        <charset val="134"/>
      </rPr>
      <t>儿童福利</t>
    </r>
  </si>
  <si>
    <t>2081002</t>
  </si>
  <si>
    <r>
      <rPr>
        <sz val="11"/>
        <rFont val="宋体"/>
        <charset val="134"/>
      </rPr>
      <t>老年福利</t>
    </r>
  </si>
  <si>
    <t>2081004</t>
  </si>
  <si>
    <r>
      <rPr>
        <sz val="11"/>
        <rFont val="宋体"/>
        <charset val="134"/>
      </rPr>
      <t>殡葬</t>
    </r>
  </si>
  <si>
    <t>2081005</t>
  </si>
  <si>
    <r>
      <rPr>
        <sz val="11"/>
        <rFont val="宋体"/>
        <charset val="134"/>
      </rPr>
      <t>社会福利事业单位</t>
    </r>
  </si>
  <si>
    <t>20811</t>
  </si>
  <si>
    <r>
      <rPr>
        <sz val="11"/>
        <rFont val="宋体"/>
        <charset val="134"/>
      </rPr>
      <t>残疾人事业</t>
    </r>
  </si>
  <si>
    <t>2081107</t>
  </si>
  <si>
    <r>
      <rPr>
        <sz val="11"/>
        <rFont val="宋体"/>
        <charset val="134"/>
      </rPr>
      <t>残疾人生活和护理补贴</t>
    </r>
  </si>
  <si>
    <t>20819</t>
  </si>
  <si>
    <r>
      <rPr>
        <sz val="11"/>
        <rFont val="宋体"/>
        <charset val="134"/>
      </rPr>
      <t>最低生活保障</t>
    </r>
  </si>
  <si>
    <t>2081901</t>
  </si>
  <si>
    <r>
      <rPr>
        <sz val="11"/>
        <rFont val="宋体"/>
        <charset val="134"/>
      </rPr>
      <t>城市最低生活保障金支出</t>
    </r>
  </si>
  <si>
    <t>2081902</t>
  </si>
  <si>
    <r>
      <rPr>
        <sz val="11"/>
        <rFont val="宋体"/>
        <charset val="134"/>
      </rPr>
      <t>农村最低生活保障金支出</t>
    </r>
  </si>
  <si>
    <t>20820</t>
  </si>
  <si>
    <r>
      <rPr>
        <sz val="11"/>
        <rFont val="宋体"/>
        <charset val="134"/>
      </rPr>
      <t>临时救助</t>
    </r>
  </si>
  <si>
    <t>2082001</t>
  </si>
  <si>
    <r>
      <rPr>
        <sz val="11"/>
        <rFont val="宋体"/>
        <charset val="134"/>
      </rPr>
      <t>临时救助支出</t>
    </r>
  </si>
  <si>
    <t>2082002</t>
  </si>
  <si>
    <r>
      <rPr>
        <sz val="11"/>
        <rFont val="宋体"/>
        <charset val="134"/>
      </rPr>
      <t>流浪乞讨人员救助支出</t>
    </r>
  </si>
  <si>
    <t>20821</t>
  </si>
  <si>
    <r>
      <rPr>
        <sz val="11"/>
        <rFont val="宋体"/>
        <charset val="134"/>
      </rPr>
      <t>特困人员救助供养</t>
    </r>
  </si>
  <si>
    <t>2082101</t>
  </si>
  <si>
    <r>
      <rPr>
        <sz val="11"/>
        <rFont val="宋体"/>
        <charset val="134"/>
      </rPr>
      <t>城市特困人员救助供养支出</t>
    </r>
  </si>
  <si>
    <t>2082102</t>
  </si>
  <si>
    <r>
      <rPr>
        <sz val="11"/>
        <rFont val="宋体"/>
        <charset val="134"/>
      </rPr>
      <t>农村特困人员救助供养支出</t>
    </r>
  </si>
  <si>
    <t>20825</t>
  </si>
  <si>
    <r>
      <rPr>
        <sz val="11"/>
        <rFont val="宋体"/>
        <charset val="134"/>
      </rPr>
      <t>其他生活救助</t>
    </r>
  </si>
  <si>
    <t>2082501</t>
  </si>
  <si>
    <r>
      <rPr>
        <sz val="11"/>
        <rFont val="宋体"/>
        <charset val="134"/>
      </rPr>
      <t>其他城市生活救助</t>
    </r>
  </si>
  <si>
    <t>2082502</t>
  </si>
  <si>
    <r>
      <rPr>
        <sz val="11"/>
        <rFont val="宋体"/>
        <charset val="134"/>
      </rPr>
      <t>其他农村生活救助</t>
    </r>
  </si>
  <si>
    <t>20899</t>
  </si>
  <si>
    <r>
      <rPr>
        <sz val="11"/>
        <rFont val="宋体"/>
        <charset val="134"/>
      </rPr>
      <t>其他社会保障和就业支出</t>
    </r>
  </si>
  <si>
    <t>2089999</t>
  </si>
  <si>
    <t>210</t>
  </si>
  <si>
    <r>
      <rPr>
        <sz val="11"/>
        <rFont val="宋体"/>
        <charset val="134"/>
      </rPr>
      <t>卫生健康支出</t>
    </r>
  </si>
  <si>
    <t>21011</t>
  </si>
  <si>
    <r>
      <rPr>
        <sz val="11"/>
        <rFont val="宋体"/>
        <charset val="134"/>
      </rPr>
      <t>行政事业单位医疗</t>
    </r>
  </si>
  <si>
    <t>2101101</t>
  </si>
  <si>
    <r>
      <rPr>
        <sz val="11"/>
        <rFont val="宋体"/>
        <charset val="134"/>
      </rPr>
      <t>行政单位医疗</t>
    </r>
  </si>
  <si>
    <t>2101102</t>
  </si>
  <si>
    <r>
      <rPr>
        <sz val="11"/>
        <rFont val="宋体"/>
        <charset val="134"/>
      </rPr>
      <t>事业单位医疗</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</si>
  <si>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</si>
  <si>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</si>
  <si>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</si>
  <si>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</si>
  <si>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</si>
  <si>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</si>
  <si>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表4</t>
  </si>
  <si>
    <t>财政拨款预算总表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</si>
  <si>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</si>
  <si>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</si>
  <si>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</si>
  <si>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</si>
  <si>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</si>
  <si>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</si>
  <si>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</si>
  <si>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</si>
  <si>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t/>
  </si>
  <si>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</si>
  <si>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</si>
  <si>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</si>
  <si>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</si>
  <si>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</si>
  <si>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</si>
  <si>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</si>
  <si>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</si>
  <si>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</si>
  <si>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</si>
  <si>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</si>
  <si>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</si>
  <si>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</si>
  <si>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</si>
  <si>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</si>
  <si>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</si>
  <si>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</si>
  <si>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</si>
  <si>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</si>
  <si>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</si>
  <si>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</si>
  <si>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</si>
  <si>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</si>
  <si>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</si>
  <si>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</si>
  <si>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</si>
  <si>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</si>
  <si>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</si>
  <si>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（四）一般性转移支付资金</t>
    </r>
  </si>
  <si>
    <r>
      <rPr>
        <sz val="11"/>
        <rFont val="宋体"/>
        <charset val="134"/>
      </rPr>
      <t>（五）共同财政事权转移支付资金</t>
    </r>
  </si>
  <si>
    <r>
      <rPr>
        <sz val="11"/>
        <rFont val="宋体"/>
        <charset val="134"/>
      </rPr>
      <t>（六）专项转移支付资金</t>
    </r>
  </si>
  <si>
    <r>
      <rPr>
        <sz val="11"/>
        <rFont val="宋体"/>
        <charset val="134"/>
      </rPr>
      <t>（七）本级支出</t>
    </r>
  </si>
  <si>
    <r>
      <rPr>
        <sz val="11"/>
        <rFont val="宋体"/>
        <charset val="134"/>
      </rPr>
      <t>（八）一般债券</t>
    </r>
  </si>
  <si>
    <r>
      <rPr>
        <sz val="11"/>
        <rFont val="宋体"/>
        <charset val="134"/>
      </rPr>
      <t>（九）外国政府和国际组织贷款</t>
    </r>
  </si>
  <si>
    <r>
      <rPr>
        <sz val="11"/>
        <rFont val="宋体"/>
        <charset val="134"/>
      </rPr>
      <t>（十）外国政府和国际组织赠款</t>
    </r>
  </si>
  <si>
    <r>
      <rPr>
        <sz val="11"/>
        <rFont val="宋体"/>
        <charset val="134"/>
      </rPr>
      <t>（十一）政府性基金预算资金</t>
    </r>
  </si>
  <si>
    <r>
      <rPr>
        <sz val="11"/>
        <rFont val="宋体"/>
        <charset val="134"/>
      </rPr>
      <t>（十五）专项债券</t>
    </r>
  </si>
  <si>
    <r>
      <rPr>
        <sz val="11"/>
        <rFont val="宋体"/>
        <charset val="134"/>
      </rPr>
      <t>（十六）国有资本经营预算资金</t>
    </r>
  </si>
  <si>
    <r>
      <rPr>
        <sz val="11"/>
        <rFont val="宋体"/>
        <charset val="134"/>
      </rPr>
      <t>（十九）社会保险基金预算资金</t>
    </r>
  </si>
  <si>
    <t>表5</t>
  </si>
  <si>
    <t>一般公共预算支出表</t>
  </si>
  <si>
    <t>人员经费</t>
  </si>
  <si>
    <t>公用经费</t>
  </si>
  <si>
    <t>表6</t>
  </si>
  <si>
    <t>一般公共预算基本支出表</t>
  </si>
  <si>
    <t>部门预算支出经济分类科目</t>
  </si>
  <si>
    <t>一般公共预算基本支出</t>
  </si>
  <si>
    <t>301</t>
  </si>
  <si>
    <r>
      <rPr>
        <sz val="11"/>
        <rFont val="宋体"/>
        <charset val="134"/>
      </rPr>
      <t>工资福利支出</t>
    </r>
  </si>
  <si>
    <t>30101</t>
  </si>
  <si>
    <r>
      <rPr>
        <sz val="11"/>
        <rFont val="宋体"/>
        <charset val="134"/>
      </rPr>
      <t>基本工资</t>
    </r>
  </si>
  <si>
    <t>30102</t>
  </si>
  <si>
    <r>
      <rPr>
        <sz val="11"/>
        <rFont val="宋体"/>
        <charset val="134"/>
      </rPr>
      <t>津贴补贴</t>
    </r>
  </si>
  <si>
    <t>30103</t>
  </si>
  <si>
    <r>
      <rPr>
        <sz val="11"/>
        <rFont val="宋体"/>
        <charset val="134"/>
      </rPr>
      <t>奖金</t>
    </r>
  </si>
  <si>
    <t>30107</t>
  </si>
  <si>
    <r>
      <rPr>
        <sz val="11"/>
        <rFont val="宋体"/>
        <charset val="134"/>
      </rPr>
      <t>绩效工资</t>
    </r>
  </si>
  <si>
    <t>30108</t>
  </si>
  <si>
    <r>
      <rPr>
        <sz val="11"/>
        <rFont val="宋体"/>
        <charset val="134"/>
      </rPr>
      <t>机关事业单位基本养老保险缴费</t>
    </r>
  </si>
  <si>
    <t>30109</t>
  </si>
  <si>
    <r>
      <rPr>
        <sz val="11"/>
        <rFont val="宋体"/>
        <charset val="134"/>
      </rPr>
      <t>职业年金缴费</t>
    </r>
  </si>
  <si>
    <t>30110</t>
  </si>
  <si>
    <r>
      <rPr>
        <sz val="11"/>
        <rFont val="宋体"/>
        <charset val="134"/>
      </rPr>
      <t>职工基本医疗保险缴费</t>
    </r>
  </si>
  <si>
    <t>30112</t>
  </si>
  <si>
    <r>
      <rPr>
        <sz val="11"/>
        <rFont val="宋体"/>
        <charset val="134"/>
      </rPr>
      <t>其他社会保障缴费</t>
    </r>
  </si>
  <si>
    <t>30113</t>
  </si>
  <si>
    <t>30199</t>
  </si>
  <si>
    <r>
      <rPr>
        <sz val="11"/>
        <rFont val="宋体"/>
        <charset val="134"/>
      </rPr>
      <t>其他工资福利支出</t>
    </r>
  </si>
  <si>
    <t>302</t>
  </si>
  <si>
    <r>
      <rPr>
        <sz val="11"/>
        <rFont val="宋体"/>
        <charset val="134"/>
      </rPr>
      <t>商品和服务支出</t>
    </r>
  </si>
  <si>
    <t>30201</t>
  </si>
  <si>
    <r>
      <rPr>
        <sz val="11"/>
        <rFont val="宋体"/>
        <charset val="134"/>
      </rPr>
      <t>办公费</t>
    </r>
  </si>
  <si>
    <t>30202</t>
  </si>
  <si>
    <r>
      <rPr>
        <sz val="11"/>
        <rFont val="宋体"/>
        <charset val="134"/>
      </rPr>
      <t>印刷费</t>
    </r>
  </si>
  <si>
    <t>30203</t>
  </si>
  <si>
    <r>
      <rPr>
        <sz val="11"/>
        <rFont val="宋体"/>
        <charset val="134"/>
      </rPr>
      <t>咨询费</t>
    </r>
  </si>
  <si>
    <t>30204</t>
  </si>
  <si>
    <r>
      <rPr>
        <sz val="11"/>
        <rFont val="宋体"/>
        <charset val="134"/>
      </rPr>
      <t>手续费</t>
    </r>
  </si>
  <si>
    <t>30205</t>
  </si>
  <si>
    <r>
      <rPr>
        <sz val="11"/>
        <rFont val="宋体"/>
        <charset val="134"/>
      </rPr>
      <t>水费</t>
    </r>
  </si>
  <si>
    <t>30206</t>
  </si>
  <si>
    <r>
      <rPr>
        <sz val="11"/>
        <rFont val="宋体"/>
        <charset val="134"/>
      </rPr>
      <t>电费</t>
    </r>
  </si>
  <si>
    <t>30207</t>
  </si>
  <si>
    <r>
      <rPr>
        <sz val="11"/>
        <rFont val="宋体"/>
        <charset val="134"/>
      </rPr>
      <t>邮电费</t>
    </r>
  </si>
  <si>
    <t>30211</t>
  </si>
  <si>
    <r>
      <rPr>
        <sz val="11"/>
        <rFont val="宋体"/>
        <charset val="134"/>
      </rPr>
      <t>差旅费</t>
    </r>
  </si>
  <si>
    <t>30213</t>
  </si>
  <si>
    <r>
      <rPr>
        <sz val="11"/>
        <rFont val="宋体"/>
        <charset val="134"/>
      </rPr>
      <t>维修（护）费</t>
    </r>
  </si>
  <si>
    <t>30214</t>
  </si>
  <si>
    <r>
      <rPr>
        <sz val="11"/>
        <rFont val="宋体"/>
        <charset val="134"/>
      </rPr>
      <t>租赁费</t>
    </r>
  </si>
  <si>
    <t>30215</t>
  </si>
  <si>
    <r>
      <rPr>
        <sz val="11"/>
        <rFont val="宋体"/>
        <charset val="134"/>
      </rPr>
      <t>会议费</t>
    </r>
  </si>
  <si>
    <t>30217</t>
  </si>
  <si>
    <r>
      <rPr>
        <sz val="11"/>
        <rFont val="宋体"/>
        <charset val="134"/>
      </rPr>
      <t>公务接待费</t>
    </r>
  </si>
  <si>
    <t>30218</t>
  </si>
  <si>
    <r>
      <rPr>
        <sz val="11"/>
        <rFont val="宋体"/>
        <charset val="134"/>
      </rPr>
      <t>专用材料费</t>
    </r>
  </si>
  <si>
    <t>30225</t>
  </si>
  <si>
    <r>
      <rPr>
        <sz val="11"/>
        <rFont val="宋体"/>
        <charset val="134"/>
      </rPr>
      <t>专用燃料费</t>
    </r>
  </si>
  <si>
    <t>30226</t>
  </si>
  <si>
    <r>
      <rPr>
        <sz val="11"/>
        <rFont val="宋体"/>
        <charset val="134"/>
      </rPr>
      <t>劳务费</t>
    </r>
  </si>
  <si>
    <t>30227</t>
  </si>
  <si>
    <r>
      <rPr>
        <sz val="11"/>
        <rFont val="宋体"/>
        <charset val="134"/>
      </rPr>
      <t>委托业务费</t>
    </r>
  </si>
  <si>
    <t>30228</t>
  </si>
  <si>
    <r>
      <rPr>
        <sz val="11"/>
        <rFont val="宋体"/>
        <charset val="134"/>
      </rPr>
      <t>工会经费</t>
    </r>
  </si>
  <si>
    <t>30229</t>
  </si>
  <si>
    <r>
      <rPr>
        <sz val="11"/>
        <rFont val="宋体"/>
        <charset val="134"/>
      </rPr>
      <t>福利费</t>
    </r>
  </si>
  <si>
    <t>30231</t>
  </si>
  <si>
    <r>
      <rPr>
        <sz val="11"/>
        <rFont val="宋体"/>
        <charset val="134"/>
      </rPr>
      <t>公务用车运行维护费</t>
    </r>
  </si>
  <si>
    <t>30239</t>
  </si>
  <si>
    <r>
      <rPr>
        <sz val="11"/>
        <rFont val="宋体"/>
        <charset val="134"/>
      </rPr>
      <t>其他交通费用</t>
    </r>
  </si>
  <si>
    <t>30299</t>
  </si>
  <si>
    <r>
      <rPr>
        <sz val="11"/>
        <rFont val="宋体"/>
        <charset val="134"/>
      </rPr>
      <t>其他商品和服务支出</t>
    </r>
  </si>
  <si>
    <t>303</t>
  </si>
  <si>
    <r>
      <rPr>
        <sz val="11"/>
        <rFont val="宋体"/>
        <charset val="134"/>
      </rPr>
      <t>对个人和家庭的补助</t>
    </r>
  </si>
  <si>
    <t>30302</t>
  </si>
  <si>
    <r>
      <rPr>
        <sz val="11"/>
        <rFont val="宋体"/>
        <charset val="134"/>
      </rPr>
      <t>退休费</t>
    </r>
  </si>
  <si>
    <t>30305</t>
  </si>
  <si>
    <r>
      <rPr>
        <sz val="11"/>
        <rFont val="宋体"/>
        <charset val="134"/>
      </rPr>
      <t>生活补助</t>
    </r>
  </si>
  <si>
    <t>30306</t>
  </si>
  <si>
    <r>
      <rPr>
        <sz val="11"/>
        <rFont val="宋体"/>
        <charset val="134"/>
      </rPr>
      <t>救济费</t>
    </r>
  </si>
  <si>
    <t>30309</t>
  </si>
  <si>
    <r>
      <rPr>
        <sz val="11"/>
        <rFont val="宋体"/>
        <charset val="134"/>
      </rPr>
      <t>奖励金</t>
    </r>
  </si>
  <si>
    <t>30399</t>
  </si>
  <si>
    <r>
      <rPr>
        <sz val="11"/>
        <rFont val="宋体"/>
        <charset val="134"/>
      </rPr>
      <t>其他对个人和家庭的补助</t>
    </r>
  </si>
  <si>
    <t>309</t>
  </si>
  <si>
    <r>
      <rPr>
        <sz val="11"/>
        <rFont val="宋体"/>
        <charset val="134"/>
      </rPr>
      <t>资本性支出（基本建设）</t>
    </r>
  </si>
  <si>
    <t>30906</t>
  </si>
  <si>
    <r>
      <rPr>
        <sz val="11"/>
        <rFont val="宋体"/>
        <charset val="134"/>
      </rPr>
      <t>大型修缮</t>
    </r>
  </si>
  <si>
    <t>30999</t>
  </si>
  <si>
    <r>
      <rPr>
        <sz val="11"/>
        <rFont val="宋体"/>
        <charset val="134"/>
      </rPr>
      <t>其他基本建设支出</t>
    </r>
  </si>
  <si>
    <t>310</t>
  </si>
  <si>
    <r>
      <rPr>
        <sz val="11"/>
        <rFont val="宋体"/>
        <charset val="134"/>
      </rPr>
      <t>资本性支出</t>
    </r>
  </si>
  <si>
    <t>31013</t>
  </si>
  <si>
    <r>
      <rPr>
        <sz val="11"/>
        <rFont val="宋体"/>
        <charset val="134"/>
      </rPr>
      <t>公务用车购置</t>
    </r>
  </si>
  <si>
    <t>399</t>
  </si>
  <si>
    <r>
      <rPr>
        <sz val="11"/>
        <rFont val="宋体"/>
        <charset val="134"/>
      </rPr>
      <t>其他支出</t>
    </r>
  </si>
  <si>
    <t>39999</t>
  </si>
  <si>
    <t>表7</t>
  </si>
  <si>
    <t>一般公共预算“三公”经费支出预算表</t>
  </si>
  <si>
    <t>单位名称</t>
  </si>
  <si>
    <t>“三公”经费合计</t>
  </si>
  <si>
    <t>因公出国（境）费</t>
  </si>
  <si>
    <t>公务用车购置及运行费</t>
  </si>
  <si>
    <t>公务接待费</t>
  </si>
  <si>
    <t>公务用车购置费</t>
  </si>
  <si>
    <t>公务用车运行维护费费</t>
  </si>
  <si>
    <r>
      <rPr>
        <sz val="11"/>
        <rFont val="宋体"/>
        <charset val="134"/>
      </rPr>
      <t>318-广汉市民政部门</t>
    </r>
  </si>
  <si>
    <r>
      <rPr>
        <sz val="11"/>
        <rFont val="宋体"/>
        <charset val="134"/>
      </rPr>
      <t>318001-广汉市民政局</t>
    </r>
  </si>
  <si>
    <r>
      <rPr>
        <sz val="11"/>
        <rFont val="宋体"/>
        <charset val="134"/>
      </rPr>
      <t>318502-广汉市救助站（广汉市未成年人救助保护中心）</t>
    </r>
  </si>
  <si>
    <r>
      <rPr>
        <sz val="11"/>
        <rFont val="宋体"/>
        <charset val="134"/>
      </rPr>
      <t>318503-广汉市殡仪馆</t>
    </r>
  </si>
  <si>
    <r>
      <rPr>
        <sz val="11"/>
        <rFont val="宋体"/>
        <charset val="134"/>
      </rPr>
      <t>318504-广汉市龙泉山公墓服务处</t>
    </r>
  </si>
  <si>
    <r>
      <rPr>
        <sz val="11"/>
        <rFont val="宋体"/>
        <charset val="134"/>
      </rPr>
      <t>318506-广汉市社会福利院</t>
    </r>
  </si>
  <si>
    <t>表8</t>
  </si>
  <si>
    <t>政府性基金预算支出表</t>
  </si>
  <si>
    <t>表9</t>
  </si>
  <si>
    <t>国有资本经营预算支出表</t>
  </si>
  <si>
    <t>表10</t>
  </si>
  <si>
    <t>部门预算拨款支出表</t>
  </si>
  <si>
    <t>预算单位/支出功能分类科目</t>
  </si>
  <si>
    <t>财政拨款</t>
  </si>
  <si>
    <r>
      <rPr>
        <sz val="11"/>
        <rFont val="宋体"/>
        <charset val="134"/>
      </rPr>
      <t>合 计</t>
    </r>
  </si>
  <si>
    <r>
      <rPr>
        <sz val="11"/>
        <rFont val="宋体"/>
        <charset val="134"/>
      </rPr>
      <t>2080201-行政运行</t>
    </r>
  </si>
  <si>
    <r>
      <rPr>
        <sz val="11"/>
        <rFont val="宋体"/>
        <charset val="134"/>
      </rPr>
      <t>2080208-基层政权建设和社区治理</t>
    </r>
  </si>
  <si>
    <r>
      <rPr>
        <sz val="11"/>
        <rFont val="宋体"/>
        <charset val="134"/>
      </rPr>
      <t>2080299-其他民政管理事务支出</t>
    </r>
  </si>
  <si>
    <r>
      <rPr>
        <sz val="11"/>
        <rFont val="宋体"/>
        <charset val="134"/>
      </rPr>
      <t>2080501-行政单位离退休</t>
    </r>
  </si>
  <si>
    <r>
      <rPr>
        <sz val="11"/>
        <rFont val="宋体"/>
        <charset val="134"/>
      </rPr>
      <t>2080505-机关事业单位基本养老保险缴费支出</t>
    </r>
  </si>
  <si>
    <r>
      <rPr>
        <sz val="11"/>
        <rFont val="宋体"/>
        <charset val="134"/>
      </rPr>
      <t>2080506-机关事业单位职业年金缴费支出</t>
    </r>
  </si>
  <si>
    <r>
      <rPr>
        <sz val="11"/>
        <rFont val="宋体"/>
        <charset val="134"/>
      </rPr>
      <t>2080599-其他行政事业单位养老支出</t>
    </r>
  </si>
  <si>
    <r>
      <rPr>
        <sz val="11"/>
        <rFont val="宋体"/>
        <charset val="134"/>
      </rPr>
      <t>2081001-儿童福利</t>
    </r>
  </si>
  <si>
    <r>
      <rPr>
        <sz val="11"/>
        <rFont val="宋体"/>
        <charset val="134"/>
      </rPr>
      <t>2081002-老年福利</t>
    </r>
  </si>
  <si>
    <r>
      <rPr>
        <sz val="11"/>
        <rFont val="宋体"/>
        <charset val="134"/>
      </rPr>
      <t>2081004-殡葬</t>
    </r>
  </si>
  <si>
    <r>
      <rPr>
        <sz val="11"/>
        <rFont val="宋体"/>
        <charset val="134"/>
      </rPr>
      <t>2081107-残疾人生活和护理补贴</t>
    </r>
  </si>
  <si>
    <r>
      <rPr>
        <sz val="11"/>
        <rFont val="宋体"/>
        <charset val="134"/>
      </rPr>
      <t>2081901-城市最低生活保障金支出</t>
    </r>
  </si>
  <si>
    <r>
      <rPr>
        <sz val="11"/>
        <rFont val="宋体"/>
        <charset val="134"/>
      </rPr>
      <t>2081902-农村最低生活保障金支出</t>
    </r>
  </si>
  <si>
    <r>
      <rPr>
        <sz val="11"/>
        <rFont val="宋体"/>
        <charset val="134"/>
      </rPr>
      <t>2082001-临时救助支出</t>
    </r>
  </si>
  <si>
    <r>
      <rPr>
        <sz val="11"/>
        <rFont val="宋体"/>
        <charset val="134"/>
      </rPr>
      <t>2082101-城市特困人员救助供养支出</t>
    </r>
  </si>
  <si>
    <r>
      <rPr>
        <sz val="11"/>
        <rFont val="宋体"/>
        <charset val="134"/>
      </rPr>
      <t>2082102-农村特困人员救助供养支出</t>
    </r>
  </si>
  <si>
    <r>
      <rPr>
        <sz val="11"/>
        <rFont val="宋体"/>
        <charset val="134"/>
      </rPr>
      <t>2082501-其他城市生活救助</t>
    </r>
  </si>
  <si>
    <r>
      <rPr>
        <sz val="11"/>
        <rFont val="宋体"/>
        <charset val="134"/>
      </rPr>
      <t>2082502-其他农村生活救助</t>
    </r>
  </si>
  <si>
    <r>
      <rPr>
        <sz val="11"/>
        <rFont val="宋体"/>
        <charset val="134"/>
      </rPr>
      <t>2089999-其他社会保障和就业支出</t>
    </r>
  </si>
  <si>
    <r>
      <rPr>
        <sz val="11"/>
        <rFont val="宋体"/>
        <charset val="134"/>
      </rPr>
      <t>2101101-行政单位医疗</t>
    </r>
  </si>
  <si>
    <r>
      <rPr>
        <sz val="11"/>
        <rFont val="宋体"/>
        <charset val="134"/>
      </rPr>
      <t>2101102-事业单位医疗</t>
    </r>
  </si>
  <si>
    <r>
      <rPr>
        <sz val="11"/>
        <rFont val="宋体"/>
        <charset val="134"/>
      </rPr>
      <t>2210201-住房公积金</t>
    </r>
  </si>
  <si>
    <r>
      <rPr>
        <sz val="11"/>
        <rFont val="宋体"/>
        <charset val="134"/>
      </rPr>
      <t>2080502-事业单位离退休</t>
    </r>
  </si>
  <si>
    <r>
      <rPr>
        <sz val="11"/>
        <rFont val="宋体"/>
        <charset val="134"/>
      </rPr>
      <t>2082002-流浪乞讨人员救助支出</t>
    </r>
  </si>
  <si>
    <r>
      <rPr>
        <sz val="11"/>
        <rFont val="宋体"/>
        <charset val="134"/>
      </rPr>
      <t>2081005-社会福利事业单位</t>
    </r>
  </si>
  <si>
    <t>表11</t>
  </si>
  <si>
    <t xml:space="preserve">  支出经济分类预算表</t>
  </si>
  <si>
    <t>单位名称/部门预算支出经济分类科目</t>
  </si>
  <si>
    <t>对应的政府预算支出经济分类科目</t>
  </si>
  <si>
    <r>
      <rPr>
        <sz val="11"/>
        <rFont val="宋体"/>
        <charset val="134"/>
      </rPr>
      <t>30101-基本工资</t>
    </r>
  </si>
  <si>
    <r>
      <rPr>
        <sz val="11"/>
        <rFont val="宋体"/>
        <charset val="134"/>
      </rPr>
      <t>50101-工资奖金津补贴</t>
    </r>
  </si>
  <si>
    <r>
      <rPr>
        <sz val="11"/>
        <rFont val="宋体"/>
        <charset val="134"/>
      </rPr>
      <t>30102-津贴补贴</t>
    </r>
  </si>
  <si>
    <r>
      <rPr>
        <sz val="11"/>
        <rFont val="宋体"/>
        <charset val="134"/>
      </rPr>
      <t>30103-奖金</t>
    </r>
  </si>
  <si>
    <r>
      <rPr>
        <sz val="11"/>
        <rFont val="宋体"/>
        <charset val="134"/>
      </rPr>
      <t>30107-绩效工资</t>
    </r>
  </si>
  <si>
    <r>
      <rPr>
        <sz val="11"/>
        <rFont val="宋体"/>
        <charset val="134"/>
      </rPr>
      <t>30108-机关事业单位基本养老保险缴费</t>
    </r>
  </si>
  <si>
    <r>
      <rPr>
        <sz val="11"/>
        <rFont val="宋体"/>
        <charset val="134"/>
      </rPr>
      <t>50102-社会保障缴费</t>
    </r>
  </si>
  <si>
    <r>
      <rPr>
        <sz val="11"/>
        <rFont val="宋体"/>
        <charset val="134"/>
      </rPr>
      <t>30109-职业年金缴费</t>
    </r>
  </si>
  <si>
    <r>
      <rPr>
        <sz val="11"/>
        <rFont val="宋体"/>
        <charset val="134"/>
      </rPr>
      <t>30110-职工基本医疗保险缴费</t>
    </r>
  </si>
  <si>
    <r>
      <rPr>
        <sz val="11"/>
        <rFont val="宋体"/>
        <charset val="134"/>
      </rPr>
      <t>30112-其他社会保障缴费</t>
    </r>
  </si>
  <si>
    <r>
      <rPr>
        <sz val="11"/>
        <rFont val="宋体"/>
        <charset val="134"/>
      </rPr>
      <t>30113-住房公积金</t>
    </r>
  </si>
  <si>
    <r>
      <rPr>
        <sz val="11"/>
        <rFont val="宋体"/>
        <charset val="134"/>
      </rPr>
      <t>50103-住房公积金</t>
    </r>
  </si>
  <si>
    <r>
      <rPr>
        <sz val="11"/>
        <rFont val="宋体"/>
        <charset val="134"/>
      </rPr>
      <t>30199-其他工资福利支出</t>
    </r>
  </si>
  <si>
    <r>
      <rPr>
        <sz val="11"/>
        <rFont val="宋体"/>
        <charset val="134"/>
      </rPr>
      <t>50199-其他工资福利支出</t>
    </r>
  </si>
  <si>
    <r>
      <rPr>
        <sz val="11"/>
        <rFont val="宋体"/>
        <charset val="134"/>
      </rPr>
      <t>30201-办公费</t>
    </r>
  </si>
  <si>
    <r>
      <rPr>
        <sz val="11"/>
        <rFont val="宋体"/>
        <charset val="134"/>
      </rPr>
      <t>50201-办公经费</t>
    </r>
  </si>
  <si>
    <r>
      <rPr>
        <sz val="11"/>
        <rFont val="宋体"/>
        <charset val="134"/>
      </rPr>
      <t>30202-印刷费</t>
    </r>
  </si>
  <si>
    <r>
      <rPr>
        <sz val="11"/>
        <rFont val="宋体"/>
        <charset val="134"/>
      </rPr>
      <t>30203-咨询费</t>
    </r>
  </si>
  <si>
    <r>
      <rPr>
        <sz val="11"/>
        <rFont val="宋体"/>
        <charset val="134"/>
      </rPr>
      <t>50205-委托业务费</t>
    </r>
  </si>
  <si>
    <r>
      <rPr>
        <sz val="11"/>
        <rFont val="宋体"/>
        <charset val="134"/>
      </rPr>
      <t>30205-水费</t>
    </r>
  </si>
  <si>
    <r>
      <rPr>
        <sz val="11"/>
        <rFont val="宋体"/>
        <charset val="134"/>
      </rPr>
      <t>30206-电费</t>
    </r>
  </si>
  <si>
    <r>
      <rPr>
        <sz val="11"/>
        <rFont val="宋体"/>
        <charset val="134"/>
      </rPr>
      <t>30207-邮电费</t>
    </r>
  </si>
  <si>
    <r>
      <rPr>
        <sz val="11"/>
        <rFont val="宋体"/>
        <charset val="134"/>
      </rPr>
      <t>30211-差旅费</t>
    </r>
  </si>
  <si>
    <r>
      <rPr>
        <sz val="11"/>
        <rFont val="宋体"/>
        <charset val="134"/>
      </rPr>
      <t>30213-维修（护）费</t>
    </r>
  </si>
  <si>
    <r>
      <rPr>
        <sz val="11"/>
        <rFont val="宋体"/>
        <charset val="134"/>
      </rPr>
      <t>50209-维修（护）费</t>
    </r>
  </si>
  <si>
    <r>
      <rPr>
        <sz val="11"/>
        <rFont val="宋体"/>
        <charset val="134"/>
      </rPr>
      <t>30215-会议费</t>
    </r>
  </si>
  <si>
    <r>
      <rPr>
        <sz val="11"/>
        <rFont val="宋体"/>
        <charset val="134"/>
      </rPr>
      <t>50202-会议费</t>
    </r>
  </si>
  <si>
    <r>
      <rPr>
        <sz val="11"/>
        <rFont val="宋体"/>
        <charset val="134"/>
      </rPr>
      <t>30217-公务接待费</t>
    </r>
  </si>
  <si>
    <r>
      <rPr>
        <sz val="11"/>
        <rFont val="宋体"/>
        <charset val="134"/>
      </rPr>
      <t>50206-公务接待费</t>
    </r>
  </si>
  <si>
    <r>
      <rPr>
        <sz val="11"/>
        <rFont val="宋体"/>
        <charset val="134"/>
      </rPr>
      <t>30226-劳务费</t>
    </r>
  </si>
  <si>
    <r>
      <rPr>
        <sz val="11"/>
        <rFont val="宋体"/>
        <charset val="134"/>
      </rPr>
      <t>30227-委托业务费</t>
    </r>
  </si>
  <si>
    <r>
      <rPr>
        <sz val="11"/>
        <rFont val="宋体"/>
        <charset val="134"/>
      </rPr>
      <t>30228-工会经费</t>
    </r>
  </si>
  <si>
    <r>
      <rPr>
        <sz val="11"/>
        <rFont val="宋体"/>
        <charset val="134"/>
      </rPr>
      <t>30229-福利费</t>
    </r>
  </si>
  <si>
    <r>
      <rPr>
        <sz val="11"/>
        <rFont val="宋体"/>
        <charset val="134"/>
      </rPr>
      <t>30231-公务用车运行维护费</t>
    </r>
  </si>
  <si>
    <r>
      <rPr>
        <sz val="11"/>
        <rFont val="宋体"/>
        <charset val="134"/>
      </rPr>
      <t>50208-公务用车运行维护费</t>
    </r>
  </si>
  <si>
    <r>
      <rPr>
        <sz val="11"/>
        <rFont val="宋体"/>
        <charset val="134"/>
      </rPr>
      <t>30239-其他交通费用</t>
    </r>
  </si>
  <si>
    <r>
      <rPr>
        <sz val="11"/>
        <rFont val="宋体"/>
        <charset val="134"/>
      </rPr>
      <t>30299-其他商品和服务支出</t>
    </r>
  </si>
  <si>
    <r>
      <rPr>
        <sz val="11"/>
        <rFont val="宋体"/>
        <charset val="134"/>
      </rPr>
      <t>50299-其他商品和服务支出</t>
    </r>
  </si>
  <si>
    <r>
      <rPr>
        <sz val="11"/>
        <rFont val="宋体"/>
        <charset val="134"/>
      </rPr>
      <t>30302-退休费</t>
    </r>
  </si>
  <si>
    <r>
      <rPr>
        <sz val="11"/>
        <rFont val="宋体"/>
        <charset val="134"/>
      </rPr>
      <t>50905-离退休费</t>
    </r>
  </si>
  <si>
    <r>
      <rPr>
        <sz val="11"/>
        <rFont val="宋体"/>
        <charset val="134"/>
      </rPr>
      <t>30305-生活补助</t>
    </r>
  </si>
  <si>
    <r>
      <rPr>
        <sz val="11"/>
        <rFont val="宋体"/>
        <charset val="134"/>
      </rPr>
      <t>50901-社会福利和救助</t>
    </r>
  </si>
  <si>
    <r>
      <rPr>
        <sz val="11"/>
        <rFont val="宋体"/>
        <charset val="134"/>
      </rPr>
      <t>30306-救济费</t>
    </r>
  </si>
  <si>
    <r>
      <rPr>
        <sz val="11"/>
        <rFont val="宋体"/>
        <charset val="134"/>
      </rPr>
      <t>30309-奖励金</t>
    </r>
  </si>
  <si>
    <r>
      <rPr>
        <sz val="11"/>
        <rFont val="宋体"/>
        <charset val="134"/>
      </rPr>
      <t>30399-其他对个人和家庭的补助</t>
    </r>
  </si>
  <si>
    <r>
      <rPr>
        <sz val="11"/>
        <rFont val="宋体"/>
        <charset val="134"/>
      </rPr>
      <t>50999-其他对个人和家庭补助</t>
    </r>
  </si>
  <si>
    <r>
      <rPr>
        <sz val="11"/>
        <rFont val="宋体"/>
        <charset val="134"/>
      </rPr>
      <t>50501-工资福利支出</t>
    </r>
  </si>
  <si>
    <r>
      <rPr>
        <sz val="11"/>
        <rFont val="宋体"/>
        <charset val="134"/>
      </rPr>
      <t>50502-商品和服务支出</t>
    </r>
  </si>
  <si>
    <r>
      <rPr>
        <sz val="11"/>
        <rFont val="宋体"/>
        <charset val="134"/>
      </rPr>
      <t>30204-手续费</t>
    </r>
  </si>
  <si>
    <r>
      <rPr>
        <sz val="11"/>
        <rFont val="宋体"/>
        <charset val="134"/>
      </rPr>
      <t>30225-专用燃料费</t>
    </r>
  </si>
  <si>
    <r>
      <rPr>
        <sz val="11"/>
        <rFont val="宋体"/>
        <charset val="134"/>
      </rPr>
      <t>31013-公务用车购置</t>
    </r>
  </si>
  <si>
    <r>
      <rPr>
        <sz val="11"/>
        <rFont val="宋体"/>
        <charset val="134"/>
      </rPr>
      <t>50601-资本性支出（一）</t>
    </r>
  </si>
  <si>
    <r>
      <rPr>
        <sz val="11"/>
        <rFont val="宋体"/>
        <charset val="134"/>
      </rPr>
      <t>30214-租赁费</t>
    </r>
  </si>
  <si>
    <r>
      <rPr>
        <sz val="11"/>
        <rFont val="宋体"/>
        <charset val="134"/>
      </rPr>
      <t>30218-专用材料费</t>
    </r>
  </si>
  <si>
    <r>
      <rPr>
        <sz val="11"/>
        <rFont val="宋体"/>
        <charset val="134"/>
      </rPr>
      <t>30906-大型修缮</t>
    </r>
  </si>
  <si>
    <r>
      <rPr>
        <sz val="11"/>
        <rFont val="宋体"/>
        <charset val="134"/>
      </rPr>
      <t>50602-资本性支出（二）</t>
    </r>
  </si>
  <si>
    <r>
      <rPr>
        <sz val="11"/>
        <rFont val="宋体"/>
        <charset val="134"/>
      </rPr>
      <t>30999-其他基本建设支出</t>
    </r>
  </si>
  <si>
    <r>
      <rPr>
        <sz val="11"/>
        <rFont val="宋体"/>
        <charset val="134"/>
      </rPr>
      <t>39999-其他支出</t>
    </r>
  </si>
  <si>
    <r>
      <rPr>
        <sz val="11"/>
        <rFont val="宋体"/>
        <charset val="134"/>
      </rPr>
      <t>59999-其他支出</t>
    </r>
  </si>
  <si>
    <t>表12</t>
  </si>
  <si>
    <t>项目支出表</t>
  </si>
  <si>
    <t>单位：万元</t>
  </si>
  <si>
    <t>序号</t>
  </si>
  <si>
    <t>项目类别</t>
  </si>
  <si>
    <t>项目名称</t>
  </si>
  <si>
    <t>项目单位</t>
  </si>
  <si>
    <t>本年拨款</t>
  </si>
  <si>
    <t>财政拨款结转结余</t>
  </si>
  <si>
    <t>22-其他运转类</t>
  </si>
  <si>
    <r>
      <rPr>
        <sz val="11"/>
        <rFont val="宋体"/>
        <charset val="134"/>
      </rPr>
      <t>51068122Y000000341297-婚姻\低保\社会救助\社会福利等运转类工作经费</t>
    </r>
  </si>
  <si>
    <t>31-部门项目</t>
  </si>
  <si>
    <r>
      <rPr>
        <sz val="11"/>
        <rFont val="宋体"/>
        <charset val="134"/>
      </rPr>
      <t>51068122T000000338375-城市最低生活保障支出</t>
    </r>
  </si>
  <si>
    <r>
      <rPr>
        <sz val="11"/>
        <rFont val="宋体"/>
        <charset val="134"/>
      </rPr>
      <t>51068122T000000338392-农村最低生活保障</t>
    </r>
  </si>
  <si>
    <r>
      <rPr>
        <sz val="11"/>
        <rFont val="宋体"/>
        <charset val="134"/>
      </rPr>
      <t>51068122T000000338421-城乡临时生活救助</t>
    </r>
  </si>
  <si>
    <r>
      <rPr>
        <sz val="11"/>
        <rFont val="宋体"/>
        <charset val="134"/>
      </rPr>
      <t>51068122T000000338442-精减退职及起义投诚人员补助</t>
    </r>
  </si>
  <si>
    <r>
      <rPr>
        <sz val="11"/>
        <rFont val="宋体"/>
        <charset val="134"/>
      </rPr>
      <t>51068122T000000338459-严重精神病患者监护人补助</t>
    </r>
  </si>
  <si>
    <r>
      <rPr>
        <sz val="11"/>
        <rFont val="宋体"/>
        <charset val="134"/>
      </rPr>
      <t>51068122T000000338476-艾滋病感染者生活困难补助</t>
    </r>
  </si>
  <si>
    <r>
      <rPr>
        <sz val="11"/>
        <rFont val="宋体"/>
        <charset val="134"/>
      </rPr>
      <t>51068122T000000338492-孤儿及艾滋病病毒感染儿童基本生活费</t>
    </r>
  </si>
  <si>
    <r>
      <rPr>
        <sz val="11"/>
        <rFont val="宋体"/>
        <charset val="134"/>
      </rPr>
      <t>51068122T000000338542-事实无人抚养儿童基本生活补贴支出</t>
    </r>
  </si>
  <si>
    <r>
      <rPr>
        <sz val="11"/>
        <rFont val="宋体"/>
        <charset val="134"/>
      </rPr>
      <t>51068122T000000338580-惠民殡葬支出</t>
    </r>
  </si>
  <si>
    <r>
      <rPr>
        <sz val="11"/>
        <rFont val="宋体"/>
        <charset val="134"/>
      </rPr>
      <t>51068122T000000338604-高龄补贴支出</t>
    </r>
  </si>
  <si>
    <r>
      <rPr>
        <sz val="11"/>
        <rFont val="宋体"/>
        <charset val="134"/>
      </rPr>
      <t>51068122T000000338615-为70周岁以上老年人购买意外保险</t>
    </r>
  </si>
  <si>
    <r>
      <rPr>
        <sz val="11"/>
        <rFont val="宋体"/>
        <charset val="134"/>
      </rPr>
      <t>51068122T000000338649-城市特困人员救助供养支出</t>
    </r>
  </si>
  <si>
    <r>
      <rPr>
        <sz val="11"/>
        <rFont val="宋体"/>
        <charset val="134"/>
      </rPr>
      <t>51068122T000000338693-敬老院工作经费</t>
    </r>
  </si>
  <si>
    <r>
      <rPr>
        <sz val="11"/>
        <rFont val="宋体"/>
        <charset val="134"/>
      </rPr>
      <t>51068122T000000338775-农村特困人员救助供养支出</t>
    </r>
  </si>
  <si>
    <r>
      <rPr>
        <sz val="11"/>
        <rFont val="宋体"/>
        <charset val="134"/>
      </rPr>
      <t>51068122T000000338828-特困人员照料护理费</t>
    </r>
  </si>
  <si>
    <r>
      <rPr>
        <sz val="11"/>
        <rFont val="宋体"/>
        <charset val="134"/>
      </rPr>
      <t>51068122T000000339380-特困儿童余诗琪基本生活费支出</t>
    </r>
  </si>
  <si>
    <r>
      <rPr>
        <sz val="11"/>
        <rFont val="宋体"/>
        <charset val="134"/>
      </rPr>
      <t>51068122T000000339436-困难残疾人生活补贴支出</t>
    </r>
  </si>
  <si>
    <r>
      <rPr>
        <sz val="11"/>
        <rFont val="宋体"/>
        <charset val="134"/>
      </rPr>
      <t>51068122T000000339494-重度残疾人护理补贴支出</t>
    </r>
  </si>
  <si>
    <r>
      <rPr>
        <sz val="11"/>
        <rFont val="宋体"/>
        <charset val="134"/>
      </rPr>
      <t>51068122T000000339538-社区服务阵地标准化规范化建设支出</t>
    </r>
  </si>
  <si>
    <r>
      <rPr>
        <sz val="11"/>
        <rFont val="宋体"/>
        <charset val="134"/>
      </rPr>
      <t>51068122T000000339578-无名尸火化费用</t>
    </r>
  </si>
  <si>
    <r>
      <rPr>
        <sz val="11"/>
        <rFont val="宋体"/>
        <charset val="134"/>
      </rPr>
      <t>51068122T000004755851-老年大学工作经费(专审)</t>
    </r>
  </si>
  <si>
    <r>
      <rPr>
        <sz val="11"/>
        <rFont val="宋体"/>
        <charset val="134"/>
      </rPr>
      <t>51068122Y000000343773-救助站宣传费\零星维修等运转类项目</t>
    </r>
  </si>
  <si>
    <r>
      <rPr>
        <sz val="11"/>
        <rFont val="宋体"/>
        <charset val="134"/>
      </rPr>
      <t>51068122T000000367681-流浪乞讨人员救助项目</t>
    </r>
  </si>
  <si>
    <r>
      <rPr>
        <sz val="11"/>
        <rFont val="宋体"/>
        <charset val="134"/>
      </rPr>
      <t>51068122Y000000367257-殡仪馆运转类</t>
    </r>
  </si>
  <si>
    <r>
      <rPr>
        <sz val="11"/>
        <rFont val="宋体"/>
        <charset val="134"/>
      </rPr>
      <t>51068122T000000367535-殡葬车辆</t>
    </r>
  </si>
  <si>
    <r>
      <rPr>
        <sz val="11"/>
        <rFont val="宋体"/>
        <charset val="134"/>
      </rPr>
      <t>51068122T000000367635-炉机具维修机配件购置</t>
    </r>
  </si>
  <si>
    <r>
      <rPr>
        <sz val="11"/>
        <rFont val="宋体"/>
        <charset val="134"/>
      </rPr>
      <t>51068122Y000000344003-专用材料、零星维修费等运转类项目</t>
    </r>
  </si>
  <si>
    <r>
      <rPr>
        <sz val="11"/>
        <rFont val="宋体"/>
        <charset val="134"/>
      </rPr>
      <t>51068122T000000329126-劳务服务采购</t>
    </r>
  </si>
  <si>
    <r>
      <rPr>
        <sz val="11"/>
        <rFont val="宋体"/>
        <charset val="134"/>
      </rPr>
      <t>51068122T000000335187-广汉市公益性骨灰安放设施装修装饰工程</t>
    </r>
  </si>
  <si>
    <r>
      <rPr>
        <sz val="11"/>
        <rFont val="宋体"/>
        <charset val="134"/>
      </rPr>
      <t>51068122T000000335222-广汉市龙泉山公墓改扩建二期工程项目</t>
    </r>
  </si>
  <si>
    <r>
      <rPr>
        <sz val="11"/>
        <rFont val="宋体"/>
        <charset val="134"/>
      </rPr>
      <t>51068122T000000343414-公益性骨灰存放架采购</t>
    </r>
  </si>
  <si>
    <r>
      <rPr>
        <sz val="11"/>
        <rFont val="宋体"/>
        <charset val="134"/>
      </rPr>
      <t>51068121Y000000208191-福利院运行经费</t>
    </r>
  </si>
  <si>
    <r>
      <rPr>
        <sz val="11"/>
        <rFont val="宋体"/>
        <charset val="134"/>
      </rPr>
      <t>51068122T000000368718-特困人员救济费</t>
    </r>
  </si>
  <si>
    <t>表13</t>
  </si>
  <si>
    <t>项目支出预算明细表</t>
  </si>
  <si>
    <t>预算部门职责</t>
  </si>
  <si>
    <t>预算单位</t>
  </si>
  <si>
    <t>支出功能分类</t>
  </si>
  <si>
    <t>政府预算支出经济分类科目</t>
  </si>
  <si>
    <r>
      <rPr>
        <sz val="11"/>
        <rFont val="宋体"/>
        <charset val="134"/>
      </rPr>
      <t>业务管理</t>
    </r>
  </si>
  <si>
    <r>
      <rPr>
        <sz val="11"/>
        <rFont val="宋体"/>
        <charset val="134"/>
      </rPr>
      <t>生活救助</t>
    </r>
  </si>
  <si>
    <r>
      <rPr>
        <sz val="11"/>
        <rFont val="宋体"/>
        <charset val="134"/>
      </rPr>
      <t>其他救助</t>
    </r>
  </si>
  <si>
    <r>
      <rPr>
        <sz val="11"/>
        <rFont val="宋体"/>
        <charset val="134"/>
      </rPr>
      <t>孤儿基本生活费发放</t>
    </r>
  </si>
  <si>
    <r>
      <rPr>
        <sz val="11"/>
        <rFont val="宋体"/>
        <charset val="134"/>
      </rPr>
      <t>事实无人抚养儿童生活费发放</t>
    </r>
  </si>
  <si>
    <r>
      <rPr>
        <sz val="11"/>
        <rFont val="宋体"/>
        <charset val="134"/>
      </rPr>
      <t>殡葬服务</t>
    </r>
  </si>
  <si>
    <r>
      <rPr>
        <sz val="11"/>
        <rFont val="宋体"/>
        <charset val="134"/>
      </rPr>
      <t>高龄补贴</t>
    </r>
  </si>
  <si>
    <r>
      <rPr>
        <sz val="11"/>
        <rFont val="宋体"/>
        <charset val="134"/>
      </rPr>
      <t>养老服务体系建设</t>
    </r>
  </si>
  <si>
    <r>
      <rPr>
        <sz val="11"/>
        <rFont val="宋体"/>
        <charset val="134"/>
      </rPr>
      <t>福利服务</t>
    </r>
  </si>
  <si>
    <r>
      <rPr>
        <sz val="11"/>
        <rFont val="宋体"/>
        <charset val="134"/>
      </rPr>
      <t>社区建设</t>
    </r>
  </si>
  <si>
    <t>表14</t>
  </si>
  <si>
    <t>项目支出绩效表</t>
  </si>
  <si>
    <t>年度目标</t>
  </si>
  <si>
    <t>一级指标</t>
  </si>
  <si>
    <t>二级指标</t>
  </si>
  <si>
    <t>三级指标</t>
  </si>
  <si>
    <t>指标性质</t>
  </si>
  <si>
    <t>指标值</t>
  </si>
  <si>
    <t>度量单位</t>
  </si>
  <si>
    <t>权重</t>
  </si>
  <si>
    <t>指标方向性</t>
  </si>
  <si>
    <r>
      <rPr>
        <sz val="11"/>
        <rFont val="宋体"/>
        <charset val="134"/>
      </rPr>
      <t>51068121R000000026563-工资性支出（行政）</t>
    </r>
  </si>
  <si>
    <r>
      <rPr>
        <sz val="11"/>
        <rFont val="宋体"/>
        <charset val="134"/>
      </rPr>
      <t>严格执行相关政策，保障工资及时发放、足额发放，预算编制科学合理，减少结余资金</t>
    </r>
  </si>
  <si>
    <r>
      <rPr>
        <sz val="11"/>
        <rFont val="宋体"/>
        <charset val="134"/>
      </rPr>
      <t>产出指标</t>
    </r>
  </si>
  <si>
    <r>
      <rPr>
        <sz val="11"/>
        <rFont val="宋体"/>
        <charset val="134"/>
      </rPr>
      <t>时效指标</t>
    </r>
  </si>
  <si>
    <r>
      <rPr>
        <sz val="11"/>
        <rFont val="宋体"/>
        <charset val="134"/>
      </rPr>
      <t>按时发放率</t>
    </r>
  </si>
  <si>
    <r>
      <rPr>
        <sz val="11"/>
        <rFont val="宋体"/>
        <charset val="134"/>
      </rPr>
      <t>＝</t>
    </r>
  </si>
  <si>
    <t>100</t>
  </si>
  <si>
    <t>%</t>
  </si>
  <si>
    <t>22.5</t>
  </si>
  <si>
    <t>正向指标</t>
  </si>
  <si>
    <r>
      <rPr>
        <sz val="11"/>
        <rFont val="宋体"/>
        <charset val="134"/>
      </rPr>
      <t>数量指标</t>
    </r>
  </si>
  <si>
    <r>
      <rPr>
        <sz val="11"/>
        <rFont val="宋体"/>
        <charset val="134"/>
      </rPr>
      <t>足额保障率</t>
    </r>
  </si>
  <si>
    <r>
      <rPr>
        <sz val="11"/>
        <rFont val="宋体"/>
        <charset val="134"/>
      </rPr>
      <t>效益指标</t>
    </r>
  </si>
  <si>
    <r>
      <rPr>
        <sz val="11"/>
        <rFont val="宋体"/>
        <charset val="134"/>
      </rPr>
      <t>经济效益指标</t>
    </r>
  </si>
  <si>
    <r>
      <rPr>
        <sz val="11"/>
        <rFont val="宋体"/>
        <charset val="134"/>
      </rPr>
      <t>结余率（计算方法为：结余数/预算数）</t>
    </r>
  </si>
  <si>
    <r>
      <rPr>
        <sz val="11"/>
        <rFont val="宋体"/>
        <charset val="134"/>
      </rPr>
      <t>≤</t>
    </r>
  </si>
  <si>
    <t>5</t>
  </si>
  <si>
    <t>反向指标</t>
  </si>
  <si>
    <r>
      <rPr>
        <sz val="11"/>
        <rFont val="宋体"/>
        <charset val="134"/>
      </rPr>
      <t>科目调整次数</t>
    </r>
  </si>
  <si>
    <t>10</t>
  </si>
  <si>
    <t>次</t>
  </si>
  <si>
    <r>
      <rPr>
        <sz val="11"/>
        <rFont val="宋体"/>
        <charset val="134"/>
      </rPr>
      <t>51068121R000000026565-工资性支出（事业）</t>
    </r>
  </si>
  <si>
    <r>
      <rPr>
        <sz val="11"/>
        <rFont val="宋体"/>
        <charset val="134"/>
      </rPr>
      <t>51068121R000000026567-社会保障缴费（行政）</t>
    </r>
  </si>
  <si>
    <r>
      <rPr>
        <sz val="11"/>
        <rFont val="宋体"/>
        <charset val="134"/>
      </rPr>
      <t>51068121R000000026568-社会保障缴费（事业）</t>
    </r>
  </si>
  <si>
    <r>
      <rPr>
        <sz val="11"/>
        <rFont val="宋体"/>
        <charset val="134"/>
      </rPr>
      <t>51068121R000000026569-住房公积金（行政）</t>
    </r>
  </si>
  <si>
    <r>
      <rPr>
        <sz val="11"/>
        <rFont val="宋体"/>
        <charset val="134"/>
      </rPr>
      <t>51068121R000000026570-住房公积金（事业）</t>
    </r>
  </si>
  <si>
    <r>
      <rPr>
        <sz val="11"/>
        <rFont val="宋体"/>
        <charset val="134"/>
      </rPr>
      <t>51068121R000000026572-临聘人员支出</t>
    </r>
  </si>
  <si>
    <r>
      <rPr>
        <sz val="11"/>
        <rFont val="宋体"/>
        <charset val="134"/>
      </rPr>
      <t>51068121R000000026602-离退休人员经费</t>
    </r>
  </si>
  <si>
    <r>
      <rPr>
        <sz val="11"/>
        <rFont val="宋体"/>
        <charset val="134"/>
      </rPr>
      <t>51068121R000000026603-独子费</t>
    </r>
  </si>
  <si>
    <r>
      <rPr>
        <sz val="11"/>
        <rFont val="宋体"/>
        <charset val="134"/>
      </rPr>
      <t>51068121R000000026604-遗属与归侨生活补助</t>
    </r>
  </si>
  <si>
    <r>
      <rPr>
        <sz val="11"/>
        <rFont val="宋体"/>
        <charset val="134"/>
      </rPr>
      <t>51068121Y000000026581-日常公用经费（行政）</t>
    </r>
  </si>
  <si>
    <r>
      <rPr>
        <sz val="11"/>
        <rFont val="宋体"/>
        <charset val="134"/>
      </rPr>
      <t>保障单位日常运转，提高预算编制质量，严格执行预算</t>
    </r>
  </si>
  <si>
    <r>
      <rPr>
        <sz val="11"/>
        <rFont val="宋体"/>
        <charset val="134"/>
      </rPr>
      <t>质量指标</t>
    </r>
  </si>
  <si>
    <r>
      <rPr>
        <sz val="11"/>
        <rFont val="宋体"/>
        <charset val="134"/>
      </rPr>
      <t>预算编制准确率（计算方法为：∣（执行数-预算数）/预算数∣）</t>
    </r>
  </si>
  <si>
    <r>
      <rPr>
        <sz val="11"/>
        <rFont val="宋体"/>
        <charset val="134"/>
      </rPr>
      <t>运转保障率</t>
    </r>
  </si>
  <si>
    <r>
      <rPr>
        <sz val="11"/>
        <rFont val="宋体"/>
        <charset val="134"/>
      </rPr>
      <t>51068121Y000000026582-日常公用经费（事业）</t>
    </r>
  </si>
  <si>
    <r>
      <rPr>
        <sz val="11"/>
        <rFont val="宋体"/>
        <charset val="134"/>
      </rPr>
      <t>51068121Y000000026583-公务交通补贴</t>
    </r>
  </si>
  <si>
    <r>
      <rPr>
        <sz val="11"/>
        <rFont val="宋体"/>
        <charset val="134"/>
      </rPr>
      <t>51068121Y000000026587-公务用车运行维护费</t>
    </r>
  </si>
  <si>
    <r>
      <rPr>
        <sz val="11"/>
        <rFont val="宋体"/>
        <charset val="134"/>
      </rPr>
      <t>51068121Y000000026588-工会经费（行政）</t>
    </r>
  </si>
  <si>
    <r>
      <rPr>
        <sz val="11"/>
        <rFont val="宋体"/>
        <charset val="134"/>
      </rPr>
      <t>51068121Y000000026589-工会经费（事业）</t>
    </r>
  </si>
  <si>
    <r>
      <rPr>
        <sz val="11"/>
        <rFont val="宋体"/>
        <charset val="134"/>
      </rPr>
      <t xml:space="preserve">用于弥补公用经费不足，维持福利院正常运行。 </t>
    </r>
  </si>
  <si>
    <r>
      <rPr>
        <sz val="11"/>
        <rFont val="宋体"/>
        <charset val="134"/>
      </rPr>
      <t>服务老人人次</t>
    </r>
  </si>
  <si>
    <r>
      <rPr>
        <sz val="11"/>
        <rFont val="宋体"/>
        <charset val="134"/>
      </rPr>
      <t>≥</t>
    </r>
  </si>
  <si>
    <t>1000</t>
  </si>
  <si>
    <t>次/年</t>
  </si>
  <si>
    <t>20</t>
  </si>
  <si>
    <r>
      <rPr>
        <sz val="11"/>
        <rFont val="宋体"/>
        <charset val="134"/>
      </rPr>
      <t>服务人群生活保障率</t>
    </r>
  </si>
  <si>
    <r>
      <rPr>
        <sz val="11"/>
        <rFont val="宋体"/>
        <charset val="134"/>
      </rPr>
      <t>工资福利发放与购买商品和服务</t>
    </r>
  </si>
  <si>
    <r>
      <rPr>
        <sz val="11"/>
        <rFont val="宋体"/>
        <charset val="134"/>
      </rPr>
      <t>定性</t>
    </r>
  </si>
  <si>
    <t>1</t>
  </si>
  <si>
    <r>
      <rPr>
        <sz val="11"/>
        <rFont val="宋体"/>
        <charset val="134"/>
      </rPr>
      <t>社会效益指标</t>
    </r>
  </si>
  <si>
    <r>
      <rPr>
        <sz val="11"/>
        <rFont val="宋体"/>
        <charset val="134"/>
      </rPr>
      <t>推进养老体系建设</t>
    </r>
  </si>
  <si>
    <t>30</t>
  </si>
  <si>
    <r>
      <rPr>
        <sz val="11"/>
        <rFont val="宋体"/>
        <charset val="134"/>
      </rPr>
      <t>满意度指标</t>
    </r>
  </si>
  <si>
    <r>
      <rPr>
        <sz val="11"/>
        <rFont val="宋体"/>
        <charset val="134"/>
      </rPr>
      <t>服务对象满意度指标</t>
    </r>
  </si>
  <si>
    <r>
      <rPr>
        <sz val="11"/>
        <rFont val="宋体"/>
        <charset val="134"/>
      </rPr>
      <t>服务对象满意度</t>
    </r>
  </si>
  <si>
    <t>90</t>
  </si>
  <si>
    <r>
      <rPr>
        <sz val="11"/>
        <rFont val="宋体"/>
        <charset val="134"/>
      </rPr>
      <t>为提升我市殡葬服务水平，推进殡葬移风易俗，通过劳务公司主要负责移风易俗宣传、墓穴（格位）销售、礼仪服务、安保、后勤、维修维护等专业化服务。</t>
    </r>
  </si>
  <si>
    <r>
      <rPr>
        <sz val="11"/>
        <rFont val="宋体"/>
        <charset val="134"/>
      </rPr>
      <t>服务龙泉山公墓所有范围</t>
    </r>
  </si>
  <si>
    <t>80</t>
  </si>
  <si>
    <t>亩</t>
  </si>
  <si>
    <r>
      <rPr>
        <sz val="11"/>
        <rFont val="宋体"/>
        <charset val="134"/>
      </rPr>
      <t>成本指标</t>
    </r>
  </si>
  <si>
    <r>
      <rPr>
        <sz val="11"/>
        <rFont val="宋体"/>
        <charset val="134"/>
      </rPr>
      <t>人员及相关配套成本支出</t>
    </r>
  </si>
  <si>
    <t>140</t>
  </si>
  <si>
    <t>万元</t>
  </si>
  <si>
    <r>
      <rPr>
        <sz val="11"/>
        <rFont val="宋体"/>
        <charset val="134"/>
      </rPr>
      <t>提升殡葬服务水平</t>
    </r>
  </si>
  <si>
    <r>
      <rPr>
        <sz val="11"/>
        <rFont val="宋体"/>
        <charset val="134"/>
      </rPr>
      <t>丧属满意度</t>
    </r>
  </si>
  <si>
    <r>
      <rPr>
        <sz val="11"/>
        <rFont val="宋体"/>
        <charset val="134"/>
      </rPr>
      <t>及时性</t>
    </r>
  </si>
  <si>
    <t>3</t>
  </si>
  <si>
    <r>
      <rPr>
        <sz val="11"/>
        <rFont val="宋体"/>
        <charset val="134"/>
      </rPr>
      <t>推广节地生态安葬</t>
    </r>
  </si>
  <si>
    <r>
      <rPr>
        <sz val="11"/>
        <rFont val="宋体"/>
        <charset val="134"/>
      </rPr>
      <t>验收审计，按照审计报告拨付部分工程款。</t>
    </r>
  </si>
  <si>
    <r>
      <rPr>
        <sz val="11"/>
        <rFont val="宋体"/>
        <charset val="134"/>
      </rPr>
      <t>生态效益指标</t>
    </r>
  </si>
  <si>
    <r>
      <rPr>
        <sz val="11"/>
        <rFont val="宋体"/>
        <charset val="134"/>
      </rPr>
      <t>提升节地生态安葬接受度</t>
    </r>
  </si>
  <si>
    <r>
      <rPr>
        <sz val="11"/>
        <rFont val="宋体"/>
        <charset val="134"/>
      </rPr>
      <t>达到国家现行工程施工质量验收规范合格标准</t>
    </r>
  </si>
  <si>
    <r>
      <rPr>
        <sz val="11"/>
        <rFont val="宋体"/>
        <charset val="134"/>
      </rPr>
      <t>群众满意度</t>
    </r>
  </si>
  <si>
    <r>
      <rPr>
        <sz val="11"/>
        <rFont val="宋体"/>
        <charset val="134"/>
      </rPr>
      <t>项目完成及时性</t>
    </r>
  </si>
  <si>
    <r>
      <rPr>
        <sz val="11"/>
        <rFont val="宋体"/>
        <charset val="134"/>
      </rPr>
      <t>工程尾款及相关费用</t>
    </r>
  </si>
  <si>
    <t>273.63</t>
  </si>
  <si>
    <r>
      <rPr>
        <sz val="11"/>
        <rFont val="宋体"/>
        <charset val="134"/>
      </rPr>
      <t>工程面积</t>
    </r>
  </si>
  <si>
    <t>8</t>
  </si>
  <si>
    <r>
      <rPr>
        <sz val="11"/>
        <rFont val="宋体"/>
        <charset val="134"/>
      </rPr>
      <t>按照设计招标及合同约定，设计部分设计费。</t>
    </r>
  </si>
  <si>
    <r>
      <rPr>
        <sz val="11"/>
        <rFont val="宋体"/>
        <charset val="134"/>
      </rPr>
      <t>可持续发展指标</t>
    </r>
  </si>
  <si>
    <r>
      <rPr>
        <sz val="11"/>
        <rFont val="宋体"/>
        <charset val="134"/>
      </rPr>
      <t>可满足广汉市五十年以上落葬需求</t>
    </r>
  </si>
  <si>
    <r>
      <rPr>
        <sz val="11"/>
        <rFont val="宋体"/>
        <charset val="134"/>
      </rPr>
      <t>＞</t>
    </r>
  </si>
  <si>
    <t>50</t>
  </si>
  <si>
    <t>年</t>
  </si>
  <si>
    <r>
      <rPr>
        <sz val="11"/>
        <rFont val="宋体"/>
        <charset val="134"/>
      </rPr>
      <t>改扩建面积</t>
    </r>
  </si>
  <si>
    <t>188.68</t>
  </si>
  <si>
    <r>
      <rPr>
        <sz val="11"/>
        <rFont val="宋体"/>
        <charset val="134"/>
      </rPr>
      <t>建设普通及节地生态墓葬区</t>
    </r>
  </si>
  <si>
    <r>
      <rPr>
        <sz val="11"/>
        <rFont val="宋体"/>
        <charset val="134"/>
      </rPr>
      <t>完成及时性</t>
    </r>
  </si>
  <si>
    <r>
      <rPr>
        <sz val="11"/>
        <rFont val="宋体"/>
        <charset val="134"/>
      </rPr>
      <t>前期设计费部分款项</t>
    </r>
  </si>
  <si>
    <t>157</t>
  </si>
  <si>
    <r>
      <rPr>
        <sz val="11"/>
        <rFont val="宋体"/>
        <charset val="134"/>
      </rPr>
      <t>10月我市城市低保2497人，人均补助水平441元，预计2022年我市城市低保需支出1550万元（包含可能调标的补发资金和调标后多支出资金以及每月人员正常增加多支出资金），其中预计上级下达1007万元，本级配套资金543万元。</t>
    </r>
  </si>
  <si>
    <r>
      <rPr>
        <sz val="11"/>
        <rFont val="宋体"/>
        <charset val="134"/>
      </rPr>
      <t>成本控制数</t>
    </r>
  </si>
  <si>
    <t>543</t>
  </si>
  <si>
    <r>
      <rPr>
        <sz val="11"/>
        <rFont val="宋体"/>
        <charset val="134"/>
      </rPr>
      <t>低保金发放周期</t>
    </r>
  </si>
  <si>
    <t>月</t>
  </si>
  <si>
    <r>
      <rPr>
        <sz val="11"/>
        <rFont val="宋体"/>
        <charset val="134"/>
      </rPr>
      <t>保障城市低保对象最低生活</t>
    </r>
  </si>
  <si>
    <r>
      <rPr>
        <sz val="11"/>
        <rFont val="宋体"/>
        <charset val="134"/>
      </rPr>
      <t>受助对象满意度</t>
    </r>
  </si>
  <si>
    <r>
      <rPr>
        <sz val="11"/>
        <rFont val="宋体"/>
        <charset val="134"/>
      </rPr>
      <t>低保金发放准确率</t>
    </r>
  </si>
  <si>
    <r>
      <rPr>
        <sz val="11"/>
        <rFont val="宋体"/>
        <charset val="134"/>
      </rPr>
      <t>保障人数</t>
    </r>
  </si>
  <si>
    <t>2497</t>
  </si>
  <si>
    <t>人数</t>
  </si>
  <si>
    <r>
      <rPr>
        <sz val="11"/>
        <rFont val="宋体"/>
        <charset val="134"/>
      </rPr>
      <t>发放农村最低生活保障金</t>
    </r>
  </si>
  <si>
    <r>
      <rPr>
        <sz val="11"/>
        <rFont val="宋体"/>
        <charset val="134"/>
      </rPr>
      <t>保障农村低保人群生活</t>
    </r>
  </si>
  <si>
    <r>
      <rPr>
        <sz val="11"/>
        <rFont val="宋体"/>
        <charset val="134"/>
      </rPr>
      <t>支出人数</t>
    </r>
  </si>
  <si>
    <t>4146</t>
  </si>
  <si>
    <t>595</t>
  </si>
  <si>
    <r>
      <rPr>
        <sz val="11"/>
        <rFont val="宋体"/>
        <charset val="134"/>
      </rPr>
      <t>预计救助660户次，预计共需临时救助200万元，其中上级下达130万元，本级配套资金70万元</t>
    </r>
  </si>
  <si>
    <r>
      <rPr>
        <sz val="11"/>
        <rFont val="宋体"/>
        <charset val="134"/>
      </rPr>
      <t>发放周期</t>
    </r>
  </si>
  <si>
    <r>
      <rPr>
        <sz val="11"/>
        <rFont val="宋体"/>
        <charset val="134"/>
      </rPr>
      <t>保障临时生活救助</t>
    </r>
  </si>
  <si>
    <r>
      <rPr>
        <sz val="11"/>
        <rFont val="宋体"/>
        <charset val="134"/>
      </rPr>
      <t>救助发放准确率</t>
    </r>
  </si>
  <si>
    <t>70</t>
  </si>
  <si>
    <r>
      <rPr>
        <sz val="11"/>
        <rFont val="宋体"/>
        <charset val="134"/>
      </rPr>
      <t>救助人数</t>
    </r>
  </si>
  <si>
    <t>660</t>
  </si>
  <si>
    <t>户</t>
  </si>
  <si>
    <r>
      <rPr>
        <sz val="11"/>
        <rFont val="宋体"/>
        <charset val="134"/>
      </rPr>
      <t>10月我市共有精简退职及起义投诚人员10人，当月支出资金0.4208万元，预计2022年共需支出救济补助5.0496万元,预计2022年上级下达资金2万元，本级配套资金3.0496万元。</t>
    </r>
  </si>
  <si>
    <r>
      <rPr>
        <sz val="11"/>
        <rFont val="宋体"/>
        <charset val="134"/>
      </rPr>
      <t>保障精减退职及起义投诚人员生活</t>
    </r>
  </si>
  <si>
    <r>
      <rPr>
        <sz val="11"/>
        <rFont val="宋体"/>
        <charset val="134"/>
      </rPr>
      <t>精减退职及起义投诚人数</t>
    </r>
  </si>
  <si>
    <r>
      <rPr>
        <sz val="11"/>
        <rFont val="宋体"/>
        <charset val="134"/>
      </rPr>
      <t>补助发放周期</t>
    </r>
  </si>
  <si>
    <r>
      <rPr>
        <sz val="11"/>
        <rFont val="宋体"/>
        <charset val="134"/>
      </rPr>
      <t>补助发放准确率</t>
    </r>
  </si>
  <si>
    <t>3.0496</t>
  </si>
  <si>
    <r>
      <rPr>
        <sz val="11"/>
        <rFont val="宋体"/>
        <charset val="134"/>
      </rPr>
      <t>严重精神障碍患者监护人补助</t>
    </r>
  </si>
  <si>
    <t>4</t>
  </si>
  <si>
    <r>
      <rPr>
        <sz val="11"/>
        <rFont val="宋体"/>
        <charset val="134"/>
      </rPr>
      <t>补贴发放准确率</t>
    </r>
  </si>
  <si>
    <r>
      <rPr>
        <sz val="11"/>
        <rFont val="宋体"/>
        <charset val="134"/>
      </rPr>
      <t>通过以奖代补政策,引导监护人承担好严重严重精神病患者的监护责任</t>
    </r>
  </si>
  <si>
    <r>
      <rPr>
        <sz val="11"/>
        <rFont val="宋体"/>
        <charset val="134"/>
      </rPr>
      <t>补贴发放及时性</t>
    </r>
  </si>
  <si>
    <r>
      <rPr>
        <sz val="11"/>
        <rFont val="宋体"/>
        <charset val="134"/>
      </rPr>
      <t>经同市疾控中心沟通，2021年3、4季度相关经费将在明年1季度支出，预计3、4季度共需支出2万元。预计2022年领取艾滋病患者困难补助人数将增加至100人左右，预计全年共需支出补助金15万</t>
    </r>
  </si>
  <si>
    <r>
      <rPr>
        <sz val="11"/>
        <rFont val="宋体"/>
        <charset val="134"/>
      </rPr>
      <t>保障HIV感染者生活</t>
    </r>
  </si>
  <si>
    <r>
      <rPr>
        <sz val="11"/>
        <rFont val="宋体"/>
        <charset val="134"/>
      </rPr>
      <t>发放及时性</t>
    </r>
  </si>
  <si>
    <r>
      <rPr>
        <sz val="11"/>
        <rFont val="宋体"/>
        <charset val="134"/>
      </rPr>
      <t>补助人数</t>
    </r>
  </si>
  <si>
    <t>15</t>
  </si>
  <si>
    <r>
      <rPr>
        <sz val="11"/>
        <rFont val="宋体"/>
        <charset val="134"/>
      </rPr>
      <t>2022年全市预计新增福利院孤儿2人（共5人），社会散居孤儿和艾滋病病毒感染儿童5人（共21人），预计全年发放生活费32万元。其中中央补助18.72万元（每人每月600元），省级财政补助5.312万元（扣除中央补助后的40%），本级财政配套7.968万元（扣除中央补助后的60%）。</t>
    </r>
  </si>
  <si>
    <t>7.968</t>
  </si>
  <si>
    <r>
      <rPr>
        <sz val="11"/>
        <rFont val="宋体"/>
        <charset val="134"/>
      </rPr>
      <t>保障孤儿及艾滋病儿童基本生活</t>
    </r>
  </si>
  <si>
    <t>26</t>
  </si>
  <si>
    <r>
      <rPr>
        <sz val="11"/>
        <rFont val="宋体"/>
        <charset val="134"/>
      </rPr>
      <t>全市2022年预计新增事实无人抚养儿童12人，总人数达38人，预计全年共需发放事实无人抚养儿童基本生活补贴40万元</t>
    </r>
  </si>
  <si>
    <r>
      <rPr>
        <sz val="11"/>
        <rFont val="宋体"/>
        <charset val="134"/>
      </rPr>
      <t>补贴发放周期</t>
    </r>
  </si>
  <si>
    <r>
      <rPr>
        <sz val="11"/>
        <rFont val="宋体"/>
        <charset val="134"/>
      </rPr>
      <t>发放人数</t>
    </r>
  </si>
  <si>
    <t>38</t>
  </si>
  <si>
    <r>
      <rPr>
        <sz val="11"/>
        <rFont val="宋体"/>
        <charset val="134"/>
      </rPr>
      <t>保障事实无人抚养儿童基本生活</t>
    </r>
  </si>
  <si>
    <t>40</t>
  </si>
  <si>
    <r>
      <rPr>
        <sz val="11"/>
        <rFont val="宋体"/>
        <charset val="134"/>
      </rPr>
      <t>全年惠民殡葬预计减免4600人×0.1万元=460万元 2021年省级补助205万元，2022年预计省级补助205万元，本级财政预算255万元。</t>
    </r>
  </si>
  <si>
    <r>
      <rPr>
        <sz val="11"/>
        <rFont val="宋体"/>
        <charset val="134"/>
      </rPr>
      <t>减免及时性</t>
    </r>
  </si>
  <si>
    <t>255</t>
  </si>
  <si>
    <r>
      <rPr>
        <sz val="11"/>
        <rFont val="宋体"/>
        <charset val="134"/>
      </rPr>
      <t>减免人数</t>
    </r>
  </si>
  <si>
    <t>4600</t>
  </si>
  <si>
    <r>
      <rPr>
        <sz val="11"/>
        <rFont val="宋体"/>
        <charset val="134"/>
      </rPr>
      <t>减免对象准确率</t>
    </r>
  </si>
  <si>
    <r>
      <rPr>
        <sz val="11"/>
        <rFont val="宋体"/>
        <charset val="134"/>
      </rPr>
      <t>减轻群众治丧负担</t>
    </r>
  </si>
  <si>
    <r>
      <rPr>
        <sz val="11"/>
        <rFont val="宋体"/>
        <charset val="134"/>
      </rPr>
      <t>高龄津贴年预计资金1030.8万元（其中上级补助资金30万元，本级配套资金1000.8万元）。其中2022年发放80—89周岁老人18900人高龄津贴680.4万元（30元/人、月）；发放90周岁—99岁老人高龄津贴2800人336万元（100元/人、月）；发放100周岁以上老人40人14.4万元（300元/人、月）。</t>
    </r>
  </si>
  <si>
    <r>
      <rPr>
        <sz val="11"/>
        <rFont val="宋体"/>
        <charset val="134"/>
      </rPr>
      <t>认定领取高龄补贴人员准确性</t>
    </r>
  </si>
  <si>
    <r>
      <rPr>
        <sz val="11"/>
        <rFont val="宋体"/>
        <charset val="134"/>
      </rPr>
      <t>受益对象满意度</t>
    </r>
  </si>
  <si>
    <t>21740</t>
  </si>
  <si>
    <t>1000.8</t>
  </si>
  <si>
    <r>
      <rPr>
        <sz val="11"/>
        <rFont val="宋体"/>
        <charset val="134"/>
      </rPr>
      <t>保障80岁以上老年人高龄补贴</t>
    </r>
  </si>
  <si>
    <r>
      <rPr>
        <sz val="11"/>
        <rFont val="宋体"/>
        <charset val="134"/>
      </rPr>
      <t>预计2022年将为74000名年满70周岁老年人按照20元标准购买意外保险</t>
    </r>
  </si>
  <si>
    <t>148</t>
  </si>
  <si>
    <r>
      <rPr>
        <sz val="11"/>
        <rFont val="宋体"/>
        <charset val="134"/>
      </rPr>
      <t>保险购买人群准确率</t>
    </r>
  </si>
  <si>
    <r>
      <rPr>
        <sz val="11"/>
        <rFont val="宋体"/>
        <charset val="134"/>
      </rPr>
      <t>保险购买支出周期</t>
    </r>
  </si>
  <si>
    <t>74000</t>
  </si>
  <si>
    <r>
      <rPr>
        <sz val="11"/>
        <rFont val="宋体"/>
        <charset val="134"/>
      </rPr>
      <t>减少老年人家庭负担</t>
    </r>
  </si>
  <si>
    <r>
      <rPr>
        <sz val="11"/>
        <rFont val="宋体"/>
        <charset val="134"/>
      </rPr>
      <t>发放城市特困人员救助供养金</t>
    </r>
  </si>
  <si>
    <t>110</t>
  </si>
  <si>
    <t>37.1</t>
  </si>
  <si>
    <r>
      <rPr>
        <sz val="11"/>
        <rFont val="宋体"/>
        <charset val="134"/>
      </rPr>
      <t>保障城市特困人员救助供养</t>
    </r>
  </si>
  <si>
    <r>
      <rPr>
        <sz val="11"/>
        <rFont val="宋体"/>
        <charset val="134"/>
      </rPr>
      <t>2022年全市敬老院经费176.9288万元，其中工作人员工资年44.4288万元（敬老院全年工资实际需196.56万元，在明年敬老院特困照料护理费中安排152.1312万元，此项只预算45万元。工资构成：工作人员90人，副院长10人，工作人员80人，其中供养人员80人以上的2个常务副院长，每人每月工资按4000元、供养人员40-80人以上的6个常务副院长，每人每月工资按2600元，供养人员40人以下的2个常务副院长，每人每月工资按2100元，其他工作人员80人按每人每月1700元.），工作人员90人保险费90万元（含养老保险、医疗保险、失业、生育、工伤保险等），工作人员年终绩效奖27万元（共计90人，每人每年3000元标准），敬老院办公经费15.5万元（预计入住特困人员620人计算，每人每年250元标准）。</t>
    </r>
  </si>
  <si>
    <r>
      <rPr>
        <sz val="11"/>
        <rFont val="宋体"/>
        <charset val="134"/>
      </rPr>
      <t>工作人员满意度</t>
    </r>
  </si>
  <si>
    <r>
      <rPr>
        <sz val="11"/>
        <rFont val="宋体"/>
        <charset val="134"/>
      </rPr>
      <t>工作人员人数</t>
    </r>
  </si>
  <si>
    <r>
      <rPr>
        <sz val="11"/>
        <rFont val="宋体"/>
        <charset val="134"/>
      </rPr>
      <t>保障敬老院正常运转</t>
    </r>
  </si>
  <si>
    <t>176.9288</t>
  </si>
  <si>
    <r>
      <rPr>
        <sz val="11"/>
        <rFont val="宋体"/>
        <charset val="134"/>
      </rPr>
      <t>发放准确率</t>
    </r>
  </si>
  <si>
    <r>
      <rPr>
        <sz val="11"/>
        <rFont val="宋体"/>
        <charset val="134"/>
      </rPr>
      <t>2022年农村特困1000人671万元(农村特困每人每月559元, 省级资金补助436.15万,本级配套资金234.85万)</t>
    </r>
  </si>
  <si>
    <t>234.85</t>
  </si>
  <si>
    <r>
      <rPr>
        <sz val="11"/>
        <rFont val="宋体"/>
        <charset val="134"/>
      </rPr>
      <t>供养金发放周期</t>
    </r>
  </si>
  <si>
    <r>
      <rPr>
        <sz val="11"/>
        <rFont val="宋体"/>
        <charset val="134"/>
      </rPr>
      <t>保障农村特困人员救助供养</t>
    </r>
  </si>
  <si>
    <r>
      <rPr>
        <sz val="11"/>
        <rFont val="宋体"/>
        <charset val="134"/>
      </rPr>
      <t>供养金发放准确率</t>
    </r>
  </si>
  <si>
    <r>
      <rPr>
        <sz val="11"/>
        <rFont val="宋体"/>
        <charset val="134"/>
      </rPr>
      <t>发放特困人员照料护理费</t>
    </r>
  </si>
  <si>
    <r>
      <rPr>
        <sz val="11"/>
        <rFont val="宋体"/>
        <charset val="134"/>
      </rPr>
      <t>照料护理特困人员人数</t>
    </r>
  </si>
  <si>
    <t>957</t>
  </si>
  <si>
    <r>
      <rPr>
        <sz val="11"/>
        <rFont val="宋体"/>
        <charset val="134"/>
      </rPr>
      <t>满足特困人员照料护理需求</t>
    </r>
  </si>
  <si>
    <t>236.3112</t>
  </si>
  <si>
    <r>
      <rPr>
        <sz val="11"/>
        <rFont val="宋体"/>
        <charset val="134"/>
      </rPr>
      <t>受助人员满意度</t>
    </r>
  </si>
  <si>
    <r>
      <rPr>
        <sz val="11"/>
        <rFont val="宋体"/>
        <charset val="134"/>
      </rPr>
      <t>需照料护理特困人员认定准确率</t>
    </r>
  </si>
  <si>
    <r>
      <rPr>
        <sz val="11"/>
        <rFont val="宋体"/>
        <charset val="134"/>
      </rPr>
      <t>保障余诗琪基本生活</t>
    </r>
  </si>
  <si>
    <t>4800</t>
  </si>
  <si>
    <t>元/年</t>
  </si>
  <si>
    <r>
      <rPr>
        <sz val="11"/>
        <rFont val="宋体"/>
        <charset val="134"/>
      </rPr>
      <t>当前困难残疾人生活补贴标准为每人每月100元，预计2022年共需支出324万元，其中，省财政厅补助比例按40%计算，预计上级补助129.6万元，本级配套194.4万元。</t>
    </r>
  </si>
  <si>
    <r>
      <rPr>
        <sz val="11"/>
        <rFont val="宋体"/>
        <charset val="134"/>
      </rPr>
      <t>保障困难残疾人生活</t>
    </r>
  </si>
  <si>
    <r>
      <rPr>
        <sz val="11"/>
        <rFont val="宋体"/>
        <charset val="134"/>
      </rPr>
      <t>补贴人数</t>
    </r>
  </si>
  <si>
    <t>2700</t>
  </si>
  <si>
    <t>194.4</t>
  </si>
  <si>
    <r>
      <rPr>
        <sz val="11"/>
        <rFont val="宋体"/>
        <charset val="134"/>
      </rPr>
      <t>当前重度残疾人护理补贴标准为一级每人每月80元，二级每人每月50元，预计2022年共需支出514万元。其中，省财政厅补助比例按55%计算，预计上级补助282.7万元，本级配套231.3万元。（预计≤6700人，其中，一级3100人，二级3600人）</t>
    </r>
  </si>
  <si>
    <t>6700</t>
  </si>
  <si>
    <t>231.3</t>
  </si>
  <si>
    <r>
      <rPr>
        <sz val="11"/>
        <rFont val="宋体"/>
        <charset val="134"/>
      </rPr>
      <t>保障重度残疾人护理补贴发放</t>
    </r>
  </si>
  <si>
    <r>
      <rPr>
        <sz val="11"/>
        <rFont val="宋体"/>
        <charset val="134"/>
      </rPr>
      <t>农村社区服务阵地标准化规范化建设</t>
    </r>
  </si>
  <si>
    <r>
      <rPr>
        <sz val="11"/>
        <rFont val="宋体"/>
        <charset val="134"/>
      </rPr>
      <t>受益群众满意度</t>
    </r>
  </si>
  <si>
    <r>
      <rPr>
        <sz val="11"/>
        <rFont val="宋体"/>
        <charset val="134"/>
      </rPr>
      <t>满足社区群众需要</t>
    </r>
  </si>
  <si>
    <r>
      <rPr>
        <sz val="11"/>
        <rFont val="宋体"/>
        <charset val="134"/>
      </rPr>
      <t>社区服务阵地标准化规范化建设验收合格率</t>
    </r>
  </si>
  <si>
    <r>
      <rPr>
        <sz val="11"/>
        <rFont val="宋体"/>
        <charset val="134"/>
      </rPr>
      <t>社区服务阵地标准化规范化建设个数</t>
    </r>
  </si>
  <si>
    <t>个</t>
  </si>
  <si>
    <r>
      <rPr>
        <sz val="11"/>
        <rFont val="宋体"/>
        <charset val="134"/>
      </rPr>
      <t>完成时间</t>
    </r>
  </si>
  <si>
    <t>万</t>
  </si>
  <si>
    <r>
      <rPr>
        <sz val="11"/>
        <rFont val="宋体"/>
        <charset val="134"/>
      </rPr>
      <t>无名尸火化</t>
    </r>
  </si>
  <si>
    <r>
      <rPr>
        <sz val="11"/>
        <rFont val="宋体"/>
        <charset val="134"/>
      </rPr>
      <t>火化无名尸数</t>
    </r>
  </si>
  <si>
    <r>
      <rPr>
        <sz val="11"/>
        <rFont val="宋体"/>
        <charset val="134"/>
      </rPr>
      <t>火化及时性</t>
    </r>
  </si>
  <si>
    <r>
      <rPr>
        <sz val="11"/>
        <rFont val="宋体"/>
        <charset val="134"/>
      </rPr>
      <t>办案人员满意度</t>
    </r>
  </si>
  <si>
    <r>
      <rPr>
        <sz val="11"/>
        <rFont val="宋体"/>
        <charset val="134"/>
      </rPr>
      <t>无名尸认定准确率</t>
    </r>
  </si>
  <si>
    <r>
      <rPr>
        <sz val="11"/>
        <rFont val="宋体"/>
        <charset val="134"/>
      </rPr>
      <t>维护社会稳定</t>
    </r>
  </si>
  <si>
    <t>9.6</t>
  </si>
  <si>
    <r>
      <rPr>
        <sz val="11"/>
        <rFont val="宋体"/>
        <charset val="134"/>
      </rPr>
      <t>根据当年销售情况采购约600门骨灰存放架</t>
    </r>
  </si>
  <si>
    <r>
      <rPr>
        <sz val="11"/>
        <rFont val="宋体"/>
        <charset val="134"/>
      </rPr>
      <t>可安放2万余个骨灰，节约土地</t>
    </r>
  </si>
  <si>
    <r>
      <rPr>
        <sz val="11"/>
        <rFont val="宋体"/>
        <charset val="134"/>
      </rPr>
      <t>骨灰存放架</t>
    </r>
  </si>
  <si>
    <t>600</t>
  </si>
  <si>
    <t>门</t>
  </si>
  <si>
    <r>
      <rPr>
        <sz val="11"/>
        <rFont val="宋体"/>
        <charset val="134"/>
      </rPr>
      <t>2022年根据销售情况拨付</t>
    </r>
  </si>
  <si>
    <r>
      <rPr>
        <sz val="11"/>
        <rFont val="宋体"/>
        <charset val="134"/>
      </rPr>
      <t>按标书及合同履约要求</t>
    </r>
  </si>
  <si>
    <r>
      <rPr>
        <sz val="11"/>
        <rFont val="宋体"/>
        <charset val="134"/>
      </rPr>
      <t>购置殡仪车1辆，保障遗体接运工作，满足丧属要求</t>
    </r>
  </si>
  <si>
    <r>
      <rPr>
        <sz val="11"/>
        <rFont val="宋体"/>
        <charset val="134"/>
      </rPr>
      <t>采购及时性</t>
    </r>
  </si>
  <si>
    <t>辆</t>
  </si>
  <si>
    <r>
      <rPr>
        <sz val="11"/>
        <rFont val="宋体"/>
        <charset val="134"/>
      </rPr>
      <t>遗体接运工作保障</t>
    </r>
  </si>
  <si>
    <r>
      <rPr>
        <sz val="11"/>
        <rFont val="宋体"/>
        <charset val="134"/>
      </rPr>
      <t>采购合格率</t>
    </r>
  </si>
  <si>
    <t>98</t>
  </si>
  <si>
    <r>
      <rPr>
        <sz val="11"/>
        <rFont val="宋体"/>
        <charset val="134"/>
      </rPr>
      <t>采购成本</t>
    </r>
  </si>
  <si>
    <t>500000</t>
  </si>
  <si>
    <r>
      <rPr>
        <sz val="11"/>
        <rFont val="宋体"/>
        <charset val="134"/>
      </rPr>
      <t>采购数量</t>
    </r>
  </si>
  <si>
    <r>
      <rPr>
        <sz val="11"/>
        <rFont val="宋体"/>
        <charset val="134"/>
      </rPr>
      <t>完成火化炉维修，保障火化工作的正常运行</t>
    </r>
  </si>
  <si>
    <r>
      <rPr>
        <sz val="11"/>
        <rFont val="宋体"/>
        <charset val="134"/>
      </rPr>
      <t>火化工作保障率</t>
    </r>
  </si>
  <si>
    <t>台套</t>
  </si>
  <si>
    <r>
      <rPr>
        <sz val="11"/>
        <rFont val="宋体"/>
        <charset val="134"/>
      </rPr>
      <t>维修成本</t>
    </r>
  </si>
  <si>
    <t>680000</t>
  </si>
  <si>
    <r>
      <rPr>
        <sz val="11"/>
        <rFont val="宋体"/>
        <charset val="134"/>
      </rPr>
      <t>维修合格率</t>
    </r>
  </si>
  <si>
    <r>
      <rPr>
        <sz val="11"/>
        <rFont val="宋体"/>
        <charset val="134"/>
      </rPr>
      <t>火化炉1台及1批配套设施</t>
    </r>
  </si>
  <si>
    <r>
      <rPr>
        <sz val="11"/>
        <rFont val="宋体"/>
        <charset val="134"/>
      </rPr>
      <t>救助流浪乞讨人员</t>
    </r>
  </si>
  <si>
    <t>60</t>
  </si>
  <si>
    <r>
      <rPr>
        <sz val="11"/>
        <rFont val="宋体"/>
        <charset val="134"/>
      </rPr>
      <t>救助流浪乞讨人员数</t>
    </r>
  </si>
  <si>
    <t>220</t>
  </si>
  <si>
    <r>
      <rPr>
        <sz val="11"/>
        <rFont val="宋体"/>
        <charset val="134"/>
      </rPr>
      <t>保障流浪乞讨人员救助</t>
    </r>
  </si>
  <si>
    <r>
      <rPr>
        <sz val="11"/>
        <rFont val="宋体"/>
        <charset val="134"/>
      </rPr>
      <t>受助人员满意率</t>
    </r>
  </si>
  <si>
    <r>
      <rPr>
        <sz val="11"/>
        <rFont val="宋体"/>
        <charset val="134"/>
      </rPr>
      <t>流浪乞讨人员认定准确率</t>
    </r>
  </si>
  <si>
    <r>
      <rPr>
        <sz val="11"/>
        <rFont val="宋体"/>
        <charset val="134"/>
      </rPr>
      <t>代管盲人费用、老人零用金、门诊费、服装费、弃婴生活费、孤儿收养手续费</t>
    </r>
  </si>
  <si>
    <r>
      <rPr>
        <sz val="11"/>
        <rFont val="宋体"/>
        <charset val="134"/>
      </rPr>
      <t>老人满意度</t>
    </r>
  </si>
  <si>
    <r>
      <rPr>
        <sz val="11"/>
        <rFont val="宋体"/>
        <charset val="134"/>
      </rPr>
      <t>救济费发放准确率</t>
    </r>
  </si>
  <si>
    <r>
      <rPr>
        <sz val="11"/>
        <rFont val="宋体"/>
        <charset val="134"/>
      </rPr>
      <t>救济费发放及时</t>
    </r>
  </si>
  <si>
    <r>
      <rPr>
        <sz val="11"/>
        <rFont val="宋体"/>
        <charset val="134"/>
      </rPr>
      <t>救济老人数量</t>
    </r>
  </si>
  <si>
    <t>人次</t>
  </si>
  <si>
    <r>
      <rPr>
        <sz val="11"/>
        <rFont val="宋体"/>
        <charset val="134"/>
      </rPr>
      <t>提升特困老年人生活水平</t>
    </r>
  </si>
  <si>
    <t>级</t>
  </si>
  <si>
    <r>
      <rPr>
        <sz val="11"/>
        <rFont val="宋体"/>
        <charset val="134"/>
      </rPr>
      <t>保障老年大学工作开展</t>
    </r>
  </si>
  <si>
    <r>
      <rPr>
        <sz val="11"/>
        <rFont val="宋体"/>
        <charset val="134"/>
      </rPr>
      <t>保障老年大学运转</t>
    </r>
  </si>
  <si>
    <r>
      <rPr>
        <sz val="11"/>
        <rFont val="宋体"/>
        <charset val="134"/>
      </rPr>
      <t>满足老年人需求</t>
    </r>
  </si>
  <si>
    <r>
      <rPr>
        <sz val="11"/>
        <rFont val="宋体"/>
        <charset val="134"/>
      </rPr>
      <t>老年大学个数</t>
    </r>
  </si>
  <si>
    <r>
      <rPr>
        <sz val="11"/>
        <rFont val="宋体"/>
        <charset val="134"/>
      </rPr>
      <t>主要涉及办公用品、宣传、印刷相关表格等，市财政每年拨付婚姻\低保\社会救助\社会福利等运转类工作经费,打捆使用。</t>
    </r>
  </si>
  <si>
    <r>
      <rPr>
        <sz val="11"/>
        <rFont val="宋体"/>
        <charset val="134"/>
      </rPr>
      <t>满足民政工作开展需要</t>
    </r>
  </si>
  <si>
    <t>28.4</t>
  </si>
  <si>
    <r>
      <rPr>
        <sz val="11"/>
        <rFont val="宋体"/>
        <charset val="134"/>
      </rPr>
      <t>按照《关于做好生活无着的流浪乞讨人员救助管理服务质量大提升专项行动工作的通知》，《城市生活无着的流浪乞讨人员救助管理办法》，《四川省流浪乞讨人员救助补助资金管理办法》要求，我站将提升流浪乞讨人员服务质量，每年共需单位运转经费22140元</t>
    </r>
  </si>
  <si>
    <t>22140</t>
  </si>
  <si>
    <r>
      <rPr>
        <sz val="11"/>
        <rFont val="宋体"/>
        <charset val="134"/>
      </rPr>
      <t>宣传活动次数</t>
    </r>
  </si>
  <si>
    <t>场次</t>
  </si>
  <si>
    <r>
      <rPr>
        <sz val="11"/>
        <rFont val="宋体"/>
        <charset val="134"/>
      </rPr>
      <t>宣传完成及时率</t>
    </r>
  </si>
  <si>
    <r>
      <rPr>
        <sz val="11"/>
        <rFont val="宋体"/>
        <charset val="134"/>
      </rPr>
      <t>扩大群众对流浪乞讨救助政策的了解</t>
    </r>
  </si>
  <si>
    <r>
      <rPr>
        <sz val="11"/>
        <rFont val="宋体"/>
        <charset val="134"/>
      </rPr>
      <t>严格执行相关政策，保障单位专用材料、零星维修等费用，预算编制科学合理，减少结余资金</t>
    </r>
  </si>
  <si>
    <r>
      <rPr>
        <sz val="11"/>
        <rFont val="宋体"/>
        <charset val="134"/>
      </rPr>
      <t>发放及时率</t>
    </r>
  </si>
  <si>
    <r>
      <rPr>
        <sz val="11"/>
        <rFont val="宋体"/>
        <charset val="134"/>
      </rPr>
      <t>结余率=结余数/预算数</t>
    </r>
  </si>
  <si>
    <r>
      <rPr>
        <sz val="11"/>
        <rFont val="宋体"/>
        <charset val="134"/>
      </rPr>
      <t>保障馆内正常运行开支，包括燃料费，劳务费，维修费等等</t>
    </r>
  </si>
  <si>
    <r>
      <rPr>
        <sz val="11"/>
        <rFont val="宋体"/>
        <charset val="134"/>
      </rPr>
      <t>火化工作运行保障率</t>
    </r>
  </si>
  <si>
    <r>
      <rPr>
        <sz val="11"/>
        <rFont val="宋体"/>
        <charset val="134"/>
      </rPr>
      <t>火化成本</t>
    </r>
  </si>
  <si>
    <t>8273855.48</t>
  </si>
  <si>
    <r>
      <rPr>
        <sz val="11"/>
        <rFont val="宋体"/>
        <charset val="134"/>
      </rPr>
      <t>51068122Y000004707916-殡仪馆运转类（经营）</t>
    </r>
  </si>
  <si>
    <r>
      <rPr>
        <sz val="11"/>
        <rFont val="宋体"/>
        <charset val="134"/>
      </rPr>
      <t>保障馆内火化工作正常运行，满足丧属要求</t>
    </r>
  </si>
  <si>
    <t>2000000</t>
  </si>
  <si>
    <t>表15</t>
  </si>
  <si>
    <t>政府购买服务预算表</t>
  </si>
  <si>
    <t>单位名称/项目名称</t>
  </si>
  <si>
    <t>指导性目录</t>
  </si>
  <si>
    <t>服务领域</t>
  </si>
  <si>
    <t>预算金额</t>
  </si>
  <si>
    <t>合同期限</t>
  </si>
  <si>
    <t>备注</t>
  </si>
  <si>
    <t>一级</t>
  </si>
  <si>
    <t>二级</t>
  </si>
  <si>
    <t>三级</t>
  </si>
  <si>
    <r>
      <rPr>
        <sz val="11"/>
        <rFont val="宋体"/>
        <charset val="134"/>
      </rPr>
      <t>06-其他</t>
    </r>
  </si>
  <si>
    <r>
      <rPr>
        <sz val="11"/>
        <rFont val="宋体"/>
        <charset val="134"/>
      </rPr>
      <t>0601-其他</t>
    </r>
  </si>
  <si>
    <r>
      <rPr>
        <sz val="11"/>
        <rFont val="宋体"/>
        <charset val="134"/>
      </rPr>
      <t>为70周岁以上老年人购买意外保险</t>
    </r>
  </si>
  <si>
    <r>
      <rPr>
        <sz val="11"/>
        <rFont val="宋体"/>
        <charset val="134"/>
      </rPr>
      <t>208-社会保障和就业支出</t>
    </r>
  </si>
  <si>
    <t>1年</t>
  </si>
  <si>
    <t>表16</t>
  </si>
  <si>
    <t>政府采购预算表</t>
  </si>
  <si>
    <t>采购品目</t>
  </si>
  <si>
    <t>数量</t>
  </si>
  <si>
    <t>总金额</t>
  </si>
  <si>
    <t>专门面向中小企业采购</t>
  </si>
  <si>
    <t>专门面向小型、微型企业采购</t>
  </si>
  <si>
    <t>专门面向监狱企业采购</t>
  </si>
  <si>
    <t>专门面向残疾人福利性单位采购</t>
  </si>
  <si>
    <t>采购说明</t>
  </si>
  <si>
    <r>
      <rPr>
        <sz val="11"/>
        <rFont val="宋体"/>
        <charset val="134"/>
      </rPr>
      <t>C99-其他服务</t>
    </r>
  </si>
  <si>
    <r>
      <rPr>
        <sz val="11"/>
        <rFont val="宋体"/>
        <charset val="134"/>
      </rPr>
      <t>1</t>
    </r>
  </si>
  <si>
    <r>
      <rPr>
        <sz val="11"/>
        <rFont val="宋体"/>
        <charset val="134"/>
      </rPr>
      <t>否</t>
    </r>
  </si>
  <si>
    <t>70岁以上老年人购买意外伤害保险</t>
  </si>
  <si>
    <r>
      <rPr>
        <sz val="11"/>
        <rFont val="宋体"/>
        <charset val="134"/>
      </rPr>
      <t>A020307-专用车辆</t>
    </r>
  </si>
  <si>
    <t>维修炉机具及配件采购</t>
  </si>
  <si>
    <r>
      <rPr>
        <sz val="11"/>
        <rFont val="宋体"/>
        <charset val="134"/>
      </rPr>
      <t>C1902-社会服务</t>
    </r>
  </si>
  <si>
    <r>
      <rPr>
        <sz val="11"/>
        <rFont val="宋体"/>
        <charset val="134"/>
      </rPr>
      <t>是</t>
    </r>
  </si>
  <si>
    <r>
      <rPr>
        <sz val="11"/>
        <rFont val="宋体"/>
        <charset val="134"/>
      </rPr>
      <t>A9999-其他不另分类的物品</t>
    </r>
  </si>
  <si>
    <t>表17</t>
  </si>
  <si>
    <t>国有资产配置预算表</t>
  </si>
  <si>
    <t>资产分类</t>
  </si>
  <si>
    <t>配置数量</t>
  </si>
  <si>
    <t>单价（元）</t>
  </si>
  <si>
    <t>配置资产金额
（万元）</t>
  </si>
  <si>
    <t>资产配置预算说明</t>
  </si>
  <si>
    <r>
      <rPr>
        <sz val="11"/>
        <rFont val="宋体"/>
        <charset val="134"/>
      </rPr>
      <t>2030621-殡仪车</t>
    </r>
  </si>
  <si>
    <r>
      <rPr>
        <sz val="11"/>
        <rFont val="宋体"/>
        <charset val="134"/>
      </rPr>
      <t>1039900-其他构筑物</t>
    </r>
  </si>
  <si>
    <r>
      <rPr>
        <sz val="11"/>
        <rFont val="宋体"/>
        <charset val="134"/>
      </rPr>
      <t>装修费用</t>
    </r>
  </si>
  <si>
    <r>
      <rPr>
        <sz val="11"/>
        <rFont val="宋体"/>
        <charset val="134"/>
      </rPr>
      <t>设计费</t>
    </r>
  </si>
  <si>
    <r>
      <rPr>
        <sz val="11"/>
        <rFont val="宋体"/>
        <charset val="134"/>
      </rPr>
      <t>3399900-其他殡葬设备及用品</t>
    </r>
  </si>
  <si>
    <r>
      <rPr>
        <sz val="11"/>
        <rFont val="宋体"/>
        <charset val="134"/>
      </rPr>
      <t>根据当年销售情况购买存放架</t>
    </r>
  </si>
  <si>
    <t>表18</t>
  </si>
  <si>
    <t>部门绩效表</t>
  </si>
  <si>
    <t>预算部门</t>
  </si>
  <si>
    <t>职能职责</t>
  </si>
  <si>
    <t>活动</t>
  </si>
  <si>
    <t>绩效目标</t>
  </si>
  <si>
    <t>行业领域</t>
  </si>
  <si>
    <t>广汉市民政部门</t>
  </si>
  <si>
    <t>社会事务、社会救助服务、儿童福利、慈善事业与社会工作、基层政权和社区服务、行政区划和地名服务、社会组织、养老服务、民政事务管理</t>
  </si>
  <si>
    <t>各项补贴，保证困难群众和救助群体的基本生活，推进社区服务阵地标准化规范化建设支出等</t>
  </si>
  <si>
    <t xml:space="preserve">通过拨付高龄补贴、城乡低保、临时生活救助、城乡特困、残疾人两项补贴、精减退职、起义投诚、孤儿生活费等各项补贴，保证困难群众和救助群体的基本生活，维护社会和谐稳定,完善养老服务体系建设和社区建设,促进社会福利和殡葬事业发展 </t>
  </si>
  <si>
    <t>产出指标</t>
  </si>
  <si>
    <t>数量指标</t>
  </si>
  <si>
    <t>项目个数</t>
  </si>
  <si>
    <t>=</t>
  </si>
  <si>
    <t>质量指标</t>
  </si>
  <si>
    <t>补贴发放准确率\验收合格率</t>
  </si>
  <si>
    <t>时效指标</t>
  </si>
  <si>
    <t>完成及时率</t>
  </si>
  <si>
    <t>效益指标</t>
  </si>
  <si>
    <t>社会效益指标</t>
  </si>
  <si>
    <t>履行民政各项职能,促进民生发展</t>
  </si>
  <si>
    <t>定性</t>
  </si>
  <si>
    <t>优良中低差</t>
  </si>
  <si>
    <t>满意度指标</t>
  </si>
  <si>
    <t>服务对象满意度指标</t>
  </si>
  <si>
    <t>受益群众满意度</t>
  </si>
  <si>
    <t>≥</t>
  </si>
  <si>
    <t>成本指标</t>
  </si>
  <si>
    <t>经济成本指标</t>
  </si>
  <si>
    <t>成本控制数</t>
  </si>
  <si>
    <t>≤</t>
  </si>
  <si>
    <t>元</t>
  </si>
  <si>
    <t>“三公”经费控制率[计算方法为：（“三公”经费实际支出数/预算安排数]×100%）</t>
  </si>
</sst>
</file>

<file path=xl/styles.xml><?xml version="1.0" encoding="utf-8"?>
<styleSheet xmlns="http://schemas.openxmlformats.org/spreadsheetml/2006/main">
  <numFmts count="1">
    <numFmt numFmtId="178" formatCode="yyyy&quot;年&quot;mm&quot;月&quot;dd&quot;日&quot;"/>
  </numFmts>
  <fonts count="17">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6"/>
      <color rgb="FF000000"/>
      <name val="黑体"/>
      <charset val="134"/>
    </font>
    <font>
      <b/>
      <sz val="11"/>
      <color rgb="FF000000"/>
      <name val="宋体"/>
      <charset val="134"/>
    </font>
    <font>
      <sz val="11"/>
      <color rgb="FF000000"/>
      <name val="SimSun"/>
      <charset val="134"/>
    </font>
    <font>
      <b/>
      <sz val="9"/>
      <color rgb="FF000000"/>
      <name val="SimSun"/>
      <charset val="134"/>
    </font>
    <font>
      <b/>
      <sz val="11"/>
      <color rgb="FF000000"/>
      <name val="SimSun"/>
      <charset val="134"/>
    </font>
    <font>
      <b/>
      <sz val="9"/>
      <color rgb="FF000000"/>
      <name val="宋体"/>
      <charset val="134"/>
    </font>
    <font>
      <sz val="9"/>
      <name val="SimSun"/>
      <charset val="134"/>
    </font>
    <font>
      <sz val="11"/>
      <color rgb="FFFFFFFF"/>
      <name val="宋体"/>
      <charset val="134"/>
    </font>
    <font>
      <b/>
      <sz val="36"/>
      <color rgb="FF000000"/>
      <name val="黑体"/>
      <charset val="134"/>
    </font>
    <font>
      <b/>
      <sz val="22"/>
      <color rgb="FF000000"/>
      <name val="楷体"/>
      <charset val="134"/>
    </font>
    <font>
      <b/>
      <sz val="16"/>
      <color rgb="FF000000"/>
      <name val="宋体"/>
      <charset val="134"/>
    </font>
    <font>
      <sz val="11"/>
      <name val="宋体"/>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bottom style="thin">
        <color rgb="FFFFFFFF"/>
      </bottom>
      <diagonal/>
    </border>
  </borders>
  <cellStyleXfs count="1">
    <xf numFmtId="0" fontId="0" fillId="0" borderId="0">
      <alignment vertical="center"/>
    </xf>
  </cellStyleXfs>
  <cellXfs count="143">
    <xf numFmtId="0" fontId="0" fillId="0" borderId="0" xfId="0" applyFont="1">
      <alignment vertical="center"/>
    </xf>
    <xf numFmtId="0" fontId="0" fillId="0" borderId="0" xfId="0" applyFont="1" applyFill="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1"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1" fillId="0" borderId="8" xfId="0" applyFont="1" applyBorder="1" applyAlignment="1">
      <alignment vertical="center" wrapText="1"/>
    </xf>
    <xf numFmtId="0" fontId="6" fillId="0" borderId="2"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0" xfId="0" applyFont="1" applyFill="1" applyBorder="1" applyAlignment="1">
      <alignment vertical="center" wrapText="1"/>
    </xf>
    <xf numFmtId="9" fontId="2" fillId="0" borderId="4" xfId="0" applyNumberFormat="1" applyFont="1" applyFill="1" applyBorder="1" applyAlignment="1">
      <alignment horizontal="center" vertical="center" wrapText="1"/>
    </xf>
    <xf numFmtId="0" fontId="1" fillId="0" borderId="11" xfId="0" applyFont="1" applyBorder="1" applyAlignment="1">
      <alignment vertical="center" wrapText="1"/>
    </xf>
    <xf numFmtId="0" fontId="7" fillId="0" borderId="3" xfId="0" applyFont="1" applyBorder="1" applyAlignment="1">
      <alignment vertical="center" wrapText="1"/>
    </xf>
    <xf numFmtId="0" fontId="5" fillId="0" borderId="4" xfId="0" applyFont="1" applyBorder="1" applyAlignment="1">
      <alignment horizontal="center" vertical="center" wrapText="1"/>
    </xf>
    <xf numFmtId="0" fontId="8" fillId="0" borderId="12" xfId="0" applyFont="1" applyBorder="1" applyAlignment="1">
      <alignment horizontal="right" vertical="center"/>
    </xf>
    <xf numFmtId="4" fontId="8" fillId="0" borderId="12" xfId="0" applyNumberFormat="1" applyFont="1" applyBorder="1" applyAlignment="1">
      <alignment horizontal="right" vertical="center"/>
    </xf>
    <xf numFmtId="0" fontId="5" fillId="0" borderId="4" xfId="0" applyFont="1" applyBorder="1" applyAlignment="1">
      <alignment horizontal="left" vertical="center" wrapText="1"/>
    </xf>
    <xf numFmtId="0" fontId="7" fillId="0" borderId="10" xfId="0" applyFont="1" applyBorder="1" applyAlignment="1">
      <alignmen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6" fillId="0" borderId="12" xfId="0" applyFont="1" applyBorder="1" applyAlignment="1">
      <alignment horizontal="right" vertical="center"/>
    </xf>
    <xf numFmtId="4" fontId="6" fillId="0" borderId="12" xfId="0" applyNumberFormat="1" applyFont="1" applyBorder="1" applyAlignment="1">
      <alignment horizontal="right" vertical="center"/>
    </xf>
    <xf numFmtId="0" fontId="2" fillId="0" borderId="4" xfId="0" applyFont="1" applyBorder="1" applyAlignment="1">
      <alignment horizontal="left" vertical="center" wrapText="1" indent="1"/>
    </xf>
    <xf numFmtId="0" fontId="2" fillId="0" borderId="12" xfId="0" applyFont="1" applyBorder="1" applyAlignment="1">
      <alignment horizontal="right" vertical="center"/>
    </xf>
    <xf numFmtId="4" fontId="2" fillId="0" borderId="12" xfId="0" applyNumberFormat="1" applyFont="1" applyBorder="1" applyAlignment="1">
      <alignment horizontal="right" vertical="center"/>
    </xf>
    <xf numFmtId="0" fontId="1" fillId="0" borderId="13" xfId="0" applyFont="1" applyBorder="1" applyAlignment="1">
      <alignment vertical="center" wrapText="1"/>
    </xf>
    <xf numFmtId="0" fontId="2" fillId="0" borderId="1" xfId="0" applyFont="1" applyBorder="1" applyAlignment="1">
      <alignment horizontal="center" vertical="center" wrapText="1"/>
    </xf>
    <xf numFmtId="0" fontId="9" fillId="0" borderId="3" xfId="0" applyFont="1" applyBorder="1" applyAlignment="1">
      <alignment vertical="center" wrapText="1"/>
    </xf>
    <xf numFmtId="0" fontId="5" fillId="0" borderId="12" xfId="0" applyFont="1" applyBorder="1" applyAlignment="1">
      <alignment horizontal="center" vertical="center"/>
    </xf>
    <xf numFmtId="4" fontId="5" fillId="0" borderId="12" xfId="0" applyNumberFormat="1" applyFont="1" applyBorder="1" applyAlignment="1">
      <alignment horizontal="right" vertical="center"/>
    </xf>
    <xf numFmtId="0" fontId="3" fillId="0" borderId="3" xfId="0" applyFont="1" applyBorder="1" applyAlignment="1">
      <alignment vertical="center" wrapText="1"/>
    </xf>
    <xf numFmtId="0" fontId="2" fillId="0" borderId="12" xfId="0" applyFont="1" applyBorder="1" applyAlignment="1">
      <alignment horizontal="center" vertical="center"/>
    </xf>
    <xf numFmtId="0" fontId="1" fillId="0" borderId="8" xfId="0" applyFont="1" applyBorder="1" applyAlignment="1">
      <alignment horizontal="center" vertical="center" wrapText="1"/>
    </xf>
    <xf numFmtId="0" fontId="9" fillId="0" borderId="10" xfId="0" applyFont="1" applyBorder="1" applyAlignment="1">
      <alignment vertical="center" wrapText="1"/>
    </xf>
    <xf numFmtId="0" fontId="3" fillId="0" borderId="10" xfId="0" applyFont="1" applyBorder="1" applyAlignment="1">
      <alignment vertical="center" wrapText="1"/>
    </xf>
    <xf numFmtId="0" fontId="2" fillId="0" borderId="4" xfId="0" applyFont="1" applyBorder="1" applyAlignment="1">
      <alignment horizontal="left" vertical="center"/>
    </xf>
    <xf numFmtId="0" fontId="10" fillId="0" borderId="0" xfId="0" applyFont="1" applyBorder="1" applyAlignment="1">
      <alignment vertical="center" wrapText="1"/>
    </xf>
    <xf numFmtId="0" fontId="5" fillId="0" borderId="4" xfId="0" applyFont="1" applyBorder="1" applyAlignment="1">
      <alignment horizontal="left" vertical="center"/>
    </xf>
    <xf numFmtId="0" fontId="1" fillId="0" borderId="14" xfId="0" applyFont="1" applyBorder="1" applyAlignment="1">
      <alignment vertical="center" wrapText="1"/>
    </xf>
    <xf numFmtId="0" fontId="2" fillId="0" borderId="15" xfId="0" applyFont="1" applyBorder="1" applyAlignment="1">
      <alignment vertical="center" wrapText="1"/>
    </xf>
    <xf numFmtId="0" fontId="1" fillId="0" borderId="15" xfId="0" applyFont="1" applyBorder="1" applyAlignment="1">
      <alignment vertical="center" wrapText="1"/>
    </xf>
    <xf numFmtId="0" fontId="4" fillId="0" borderId="16" xfId="0" applyFont="1" applyBorder="1" applyAlignment="1">
      <alignment horizontal="center" vertical="center"/>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 xfId="0" applyFont="1" applyBorder="1">
      <alignment vertical="center"/>
    </xf>
    <xf numFmtId="0" fontId="2" fillId="0" borderId="1" xfId="0" applyFont="1" applyBorder="1">
      <alignment vertical="center"/>
    </xf>
    <xf numFmtId="0" fontId="3" fillId="0" borderId="0" xfId="0" applyFont="1" applyBorder="1">
      <alignment vertical="center"/>
    </xf>
    <xf numFmtId="0" fontId="1" fillId="0" borderId="2" xfId="0" applyFont="1" applyBorder="1">
      <alignment vertical="center"/>
    </xf>
    <xf numFmtId="0" fontId="6" fillId="0" borderId="2" xfId="0" applyFont="1" applyBorder="1" applyAlignment="1">
      <alignment horizontal="center" vertical="center"/>
    </xf>
    <xf numFmtId="0" fontId="1" fillId="0" borderId="3" xfId="0" applyFont="1" applyBorder="1">
      <alignment vertical="center"/>
    </xf>
    <xf numFmtId="0" fontId="5" fillId="2" borderId="4" xfId="0" applyFont="1" applyFill="1" applyBorder="1" applyAlignment="1">
      <alignment horizontal="center" vertical="center"/>
    </xf>
    <xf numFmtId="0" fontId="7" fillId="0" borderId="3" xfId="0" applyFont="1" applyBorder="1">
      <alignment vertical="center"/>
    </xf>
    <xf numFmtId="0" fontId="5" fillId="0" borderId="4" xfId="0" applyFont="1" applyBorder="1" applyAlignment="1">
      <alignment horizontal="center" vertical="center"/>
    </xf>
    <xf numFmtId="0" fontId="1" fillId="0" borderId="8" xfId="0" applyFont="1" applyBorder="1">
      <alignment vertical="center"/>
    </xf>
    <xf numFmtId="0" fontId="1" fillId="0" borderId="10" xfId="0" applyFont="1" applyBorder="1">
      <alignment vertical="center"/>
    </xf>
    <xf numFmtId="0" fontId="7" fillId="0" borderId="10" xfId="0" applyFont="1" applyBorder="1">
      <alignment vertical="center"/>
    </xf>
    <xf numFmtId="0" fontId="1" fillId="0" borderId="13" xfId="0" applyFont="1" applyBorder="1">
      <alignment vertical="center"/>
    </xf>
    <xf numFmtId="0" fontId="5" fillId="2" borderId="12" xfId="0" applyFont="1" applyFill="1" applyBorder="1" applyAlignment="1">
      <alignment horizontal="center" vertical="center"/>
    </xf>
    <xf numFmtId="4" fontId="8" fillId="0" borderId="4" xfId="0" applyNumberFormat="1" applyFont="1" applyBorder="1" applyAlignment="1">
      <alignment horizontal="right" vertical="center"/>
    </xf>
    <xf numFmtId="0" fontId="2" fillId="0" borderId="12" xfId="0" applyFont="1" applyBorder="1" applyAlignment="1">
      <alignment horizontal="left" vertical="center" wrapText="1"/>
    </xf>
    <xf numFmtId="4" fontId="6" fillId="0" borderId="4" xfId="0" applyNumberFormat="1" applyFont="1" applyBorder="1" applyAlignment="1">
      <alignment horizontal="right" vertical="center"/>
    </xf>
    <xf numFmtId="0" fontId="3" fillId="0" borderId="8" xfId="0" applyFont="1" applyBorder="1" applyAlignment="1">
      <alignment vertical="center" wrapText="1"/>
    </xf>
    <xf numFmtId="0" fontId="4" fillId="0" borderId="3" xfId="0" applyFont="1" applyBorder="1" applyAlignment="1">
      <alignment horizontal="center" vertical="center"/>
    </xf>
    <xf numFmtId="0" fontId="3" fillId="0" borderId="3" xfId="0" applyFont="1" applyFill="1" applyBorder="1" applyAlignment="1">
      <alignment vertical="center" wrapText="1"/>
    </xf>
    <xf numFmtId="0" fontId="2" fillId="0" borderId="4" xfId="0" applyFont="1" applyFill="1" applyBorder="1" applyAlignment="1">
      <alignment horizontal="left" vertical="center" wrapText="1" indent="1"/>
    </xf>
    <xf numFmtId="4" fontId="6" fillId="0" borderId="4" xfId="0" applyNumberFormat="1" applyFont="1" applyFill="1" applyBorder="1" applyAlignment="1">
      <alignment horizontal="right" vertical="center"/>
    </xf>
    <xf numFmtId="4" fontId="6" fillId="0" borderId="12" xfId="0" applyNumberFormat="1" applyFont="1" applyFill="1" applyBorder="1" applyAlignment="1">
      <alignment horizontal="right" vertical="center"/>
    </xf>
    <xf numFmtId="0" fontId="3" fillId="0" borderId="9" xfId="0" applyFont="1" applyBorder="1" applyAlignment="1">
      <alignment vertical="center" wrapText="1"/>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3" fillId="0" borderId="11" xfId="0" applyFont="1" applyBorder="1" applyAlignment="1">
      <alignment vertical="center" wrapText="1"/>
    </xf>
    <xf numFmtId="0" fontId="5" fillId="3" borderId="4" xfId="0" applyFont="1" applyFill="1" applyBorder="1" applyAlignment="1">
      <alignment horizontal="center" vertical="center"/>
    </xf>
    <xf numFmtId="0" fontId="1" fillId="0" borderId="0" xfId="0" applyFont="1" applyBorder="1" applyAlignment="1">
      <alignment vertical="center" wrapText="1"/>
    </xf>
    <xf numFmtId="0" fontId="7" fillId="0" borderId="10" xfId="0" applyFont="1" applyFill="1" applyBorder="1" applyAlignment="1">
      <alignment vertical="center" wrapText="1"/>
    </xf>
    <xf numFmtId="0" fontId="2" fillId="0" borderId="4" xfId="0" applyFont="1" applyFill="1" applyBorder="1" applyAlignment="1">
      <alignment horizontal="left" vertical="center"/>
    </xf>
    <xf numFmtId="0" fontId="2" fillId="0" borderId="4" xfId="0" applyFont="1" applyFill="1" applyBorder="1" applyAlignment="1">
      <alignment horizontal="left" vertical="center" wrapText="1"/>
    </xf>
    <xf numFmtId="0" fontId="1" fillId="0" borderId="9" xfId="0" applyFont="1" applyBorder="1">
      <alignment vertical="center"/>
    </xf>
    <xf numFmtId="0" fontId="2" fillId="0" borderId="12" xfId="0" applyFont="1" applyBorder="1" applyAlignment="1">
      <alignment horizontal="left" vertical="center"/>
    </xf>
    <xf numFmtId="0" fontId="0" fillId="0" borderId="0" xfId="0" applyFont="1" applyFill="1" applyAlignment="1">
      <alignment vertical="center"/>
    </xf>
    <xf numFmtId="0" fontId="1" fillId="0" borderId="3" xfId="0" applyFont="1" applyFill="1" applyBorder="1" applyAlignment="1">
      <alignment vertical="center"/>
    </xf>
    <xf numFmtId="0" fontId="1" fillId="0" borderId="1" xfId="0" applyFont="1" applyFill="1" applyBorder="1" applyAlignment="1">
      <alignment vertical="center" wrapText="1"/>
    </xf>
    <xf numFmtId="0" fontId="1" fillId="0" borderId="2" xfId="0" applyFont="1" applyFill="1" applyBorder="1" applyAlignment="1">
      <alignment vertical="center"/>
    </xf>
    <xf numFmtId="0" fontId="6" fillId="0" borderId="2" xfId="0" applyFont="1" applyFill="1" applyBorder="1" applyAlignment="1">
      <alignment horizontal="center" vertical="center"/>
    </xf>
    <xf numFmtId="0" fontId="7" fillId="0" borderId="3" xfId="0" applyFont="1" applyFill="1" applyBorder="1" applyAlignment="1">
      <alignment vertical="center"/>
    </xf>
    <xf numFmtId="4" fontId="8" fillId="0" borderId="4" xfId="0" applyNumberFormat="1" applyFont="1" applyFill="1" applyBorder="1" applyAlignment="1">
      <alignment horizontal="right" vertical="center"/>
    </xf>
    <xf numFmtId="0" fontId="1" fillId="0" borderId="8" xfId="0" applyFont="1" applyFill="1" applyBorder="1" applyAlignment="1">
      <alignment vertical="center"/>
    </xf>
    <xf numFmtId="0" fontId="3" fillId="0" borderId="8" xfId="0" applyFont="1" applyFill="1" applyBorder="1" applyAlignment="1">
      <alignment vertical="center" wrapText="1"/>
    </xf>
    <xf numFmtId="0" fontId="1" fillId="0" borderId="10" xfId="0" applyFont="1" applyFill="1" applyBorder="1" applyAlignment="1">
      <alignment vertical="center"/>
    </xf>
    <xf numFmtId="0" fontId="3" fillId="0" borderId="10" xfId="0" applyFont="1" applyFill="1" applyBorder="1" applyAlignment="1">
      <alignment vertical="center" wrapText="1"/>
    </xf>
    <xf numFmtId="0" fontId="9" fillId="0" borderId="10" xfId="0" applyFont="1" applyFill="1" applyBorder="1" applyAlignment="1">
      <alignment vertical="center" wrapText="1"/>
    </xf>
    <xf numFmtId="0" fontId="3" fillId="0" borderId="13" xfId="0" applyFont="1" applyFill="1" applyBorder="1" applyAlignment="1">
      <alignment vertical="center" wrapText="1"/>
    </xf>
    <xf numFmtId="4" fontId="2" fillId="3" borderId="4" xfId="0" applyNumberFormat="1" applyFont="1" applyFill="1" applyBorder="1" applyAlignment="1">
      <alignment horizontal="right" vertical="center"/>
    </xf>
    <xf numFmtId="0" fontId="6" fillId="0" borderId="3" xfId="0" applyFont="1" applyBorder="1">
      <alignment vertical="center"/>
    </xf>
    <xf numFmtId="0" fontId="5" fillId="2" borderId="12" xfId="0" applyFont="1" applyFill="1" applyBorder="1" applyAlignment="1">
      <alignment horizontal="center" vertical="center" wrapText="1"/>
    </xf>
    <xf numFmtId="0" fontId="3" fillId="0" borderId="3" xfId="0" applyFont="1" applyBorder="1">
      <alignment vertical="center"/>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178" fontId="14" fillId="0" borderId="0" xfId="0" applyNumberFormat="1" applyFont="1" applyBorder="1" applyAlignment="1">
      <alignment horizontal="center" vertical="center" wrapText="1"/>
    </xf>
    <xf numFmtId="0" fontId="4" fillId="0" borderId="1" xfId="0" applyFont="1" applyBorder="1" applyAlignment="1">
      <alignment horizontal="center" vertical="center"/>
    </xf>
    <xf numFmtId="0" fontId="2" fillId="0" borderId="2" xfId="0" applyFont="1" applyBorder="1">
      <alignment vertical="center"/>
    </xf>
    <xf numFmtId="0" fontId="5" fillId="2" borderId="12" xfId="0" applyFont="1" applyFill="1" applyBorder="1" applyAlignment="1">
      <alignment horizontal="center" vertical="center"/>
    </xf>
    <xf numFmtId="0" fontId="3" fillId="0" borderId="3" xfId="0" applyFont="1" applyBorder="1">
      <alignment vertical="center"/>
    </xf>
    <xf numFmtId="0" fontId="2" fillId="0" borderId="1" xfId="0" applyFont="1" applyBorder="1">
      <alignment vertical="center"/>
    </xf>
    <xf numFmtId="0" fontId="1" fillId="0" borderId="1" xfId="0" applyFont="1" applyBorder="1">
      <alignment vertical="center"/>
    </xf>
    <xf numFmtId="0" fontId="11" fillId="0" borderId="2" xfId="0" applyFont="1" applyBorder="1">
      <alignment vertical="center"/>
    </xf>
    <xf numFmtId="0" fontId="3" fillId="0" borderId="2" xfId="0" applyFont="1" applyBorder="1" applyAlignment="1">
      <alignment vertical="center" wrapText="1"/>
    </xf>
    <xf numFmtId="0" fontId="6" fillId="0" borderId="2" xfId="0" applyFont="1" applyBorder="1" applyAlignment="1">
      <alignment horizontal="right" vertical="center"/>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1" fillId="0" borderId="3" xfId="0" applyFont="1" applyBorder="1">
      <alignment vertical="center"/>
    </xf>
    <xf numFmtId="0" fontId="2" fillId="0" borderId="1" xfId="0" applyFont="1" applyFill="1" applyBorder="1" applyAlignment="1">
      <alignment vertical="center"/>
    </xf>
    <xf numFmtId="0" fontId="4" fillId="0" borderId="1" xfId="0" applyFont="1" applyFill="1" applyBorder="1" applyAlignment="1">
      <alignment horizontal="center" vertical="center"/>
    </xf>
    <xf numFmtId="0" fontId="2" fillId="0" borderId="2" xfId="0" applyFont="1" applyFill="1" applyBorder="1" applyAlignment="1">
      <alignment vertical="center"/>
    </xf>
    <xf numFmtId="0" fontId="5" fillId="2" borderId="5"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3" xfId="0" applyFont="1" applyFill="1" applyBorder="1" applyAlignment="1">
      <alignment vertical="center" wrapText="1"/>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wrapText="1"/>
    </xf>
    <xf numFmtId="0" fontId="7" fillId="0" borderId="10" xfId="0" applyFont="1" applyBorder="1" applyAlignment="1">
      <alignment vertical="center" wrapText="1"/>
    </xf>
    <xf numFmtId="0" fontId="7" fillId="0" borderId="10" xfId="0" applyFont="1" applyFill="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3" fillId="0" borderId="3" xfId="0" applyFont="1" applyBorder="1" applyAlignment="1">
      <alignment vertical="center" wrapText="1"/>
    </xf>
    <xf numFmtId="0" fontId="1" fillId="0" borderId="10" xfId="0" applyFont="1" applyBorder="1" applyAlignment="1">
      <alignment vertical="center" wrapText="1"/>
    </xf>
    <xf numFmtId="0" fontId="1" fillId="0" borderId="10" xfId="0" applyFont="1" applyFill="1" applyBorder="1" applyAlignment="1">
      <alignment vertical="center" wrapText="1"/>
    </xf>
    <xf numFmtId="0" fontId="6"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4" fontId="2" fillId="0" borderId="12" xfId="0" applyNumberFormat="1" applyFont="1" applyBorder="1" applyAlignment="1">
      <alignment horizontal="righ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C1" sqref="C1"/>
    </sheetView>
  </sheetViews>
  <sheetFormatPr defaultColWidth="10" defaultRowHeight="13.5"/>
  <cols>
    <col min="1" max="1" width="143.625" customWidth="1"/>
  </cols>
  <sheetData>
    <row r="1" spans="1:1" ht="170.85" customHeight="1">
      <c r="A1" s="105" t="s">
        <v>0</v>
      </c>
    </row>
    <row r="2" spans="1:1" ht="74.25" customHeight="1">
      <c r="A2" s="106" t="s">
        <v>1</v>
      </c>
    </row>
    <row r="3" spans="1:1" ht="128.1" customHeight="1">
      <c r="A3" s="107">
        <v>44573</v>
      </c>
    </row>
  </sheetData>
  <phoneticPr fontId="16" type="noConversion"/>
  <pageMargins left="0.75" right="0.75" top="0.270000010728836" bottom="0.270000010728836"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G9"/>
  <sheetViews>
    <sheetView workbookViewId="0">
      <selection activeCell="J24" sqref="J24"/>
    </sheetView>
  </sheetViews>
  <sheetFormatPr defaultColWidth="10" defaultRowHeight="13.5"/>
  <cols>
    <col min="1" max="1" width="1.5" customWidth="1"/>
    <col min="2" max="2" width="18.375" customWidth="1"/>
    <col min="3" max="3" width="41" customWidth="1"/>
    <col min="4" max="6" width="16.375" customWidth="1"/>
    <col min="7" max="7" width="1.5" customWidth="1"/>
  </cols>
  <sheetData>
    <row r="1" spans="1:7" ht="14.25" customHeight="1">
      <c r="A1" s="9"/>
      <c r="B1" s="3" t="s">
        <v>305</v>
      </c>
      <c r="C1" s="3"/>
      <c r="D1" s="2"/>
      <c r="E1" s="2"/>
      <c r="F1" s="2"/>
      <c r="G1" s="16"/>
    </row>
    <row r="2" spans="1:7" ht="19.899999999999999" customHeight="1">
      <c r="A2" s="9"/>
      <c r="B2" s="108" t="s">
        <v>306</v>
      </c>
      <c r="C2" s="108"/>
      <c r="D2" s="108"/>
      <c r="E2" s="108"/>
      <c r="F2" s="108"/>
      <c r="G2" s="16" t="s">
        <v>4</v>
      </c>
    </row>
    <row r="3" spans="1:7" ht="17.100000000000001" customHeight="1">
      <c r="A3" s="15"/>
      <c r="B3" s="7"/>
      <c r="C3" s="44"/>
      <c r="D3" s="6"/>
      <c r="E3" s="6"/>
      <c r="F3" s="14" t="s">
        <v>6</v>
      </c>
      <c r="G3" s="19"/>
    </row>
    <row r="4" spans="1:7" ht="21.4" customHeight="1">
      <c r="A4" s="9"/>
      <c r="B4" s="58" t="s">
        <v>55</v>
      </c>
      <c r="C4" s="58" t="s">
        <v>56</v>
      </c>
      <c r="D4" s="10" t="s">
        <v>11</v>
      </c>
      <c r="E4" s="10" t="s">
        <v>57</v>
      </c>
      <c r="F4" s="10" t="s">
        <v>58</v>
      </c>
      <c r="G4" s="16"/>
    </row>
    <row r="5" spans="1:7" ht="19.899999999999999" customHeight="1">
      <c r="A5" s="20"/>
      <c r="B5" s="118" t="s">
        <v>44</v>
      </c>
      <c r="C5" s="118"/>
      <c r="D5" s="66"/>
      <c r="E5" s="66"/>
      <c r="F5" s="66"/>
      <c r="G5" s="25"/>
    </row>
    <row r="6" spans="1:7" ht="19.899999999999999" customHeight="1">
      <c r="A6" s="9"/>
      <c r="B6" s="76"/>
      <c r="C6" s="77" t="s">
        <v>150</v>
      </c>
      <c r="D6" s="29"/>
      <c r="E6" s="68"/>
      <c r="F6" s="68"/>
      <c r="G6" s="16"/>
    </row>
    <row r="7" spans="1:7" ht="19.899999999999999" customHeight="1">
      <c r="A7" s="78"/>
      <c r="B7" s="76"/>
      <c r="C7" s="77" t="s">
        <v>150</v>
      </c>
      <c r="D7" s="29"/>
      <c r="E7" s="68"/>
      <c r="F7" s="68"/>
      <c r="G7" s="78"/>
    </row>
    <row r="8" spans="1:7" ht="19.899999999999999" customHeight="1">
      <c r="A8" s="20"/>
      <c r="B8" s="76"/>
      <c r="C8" s="77" t="s">
        <v>150</v>
      </c>
      <c r="D8" s="29"/>
      <c r="E8" s="68"/>
      <c r="F8" s="68"/>
      <c r="G8" s="25"/>
    </row>
    <row r="9" spans="1:7" ht="11.25" customHeight="1">
      <c r="A9" s="79"/>
      <c r="B9" s="69" t="s">
        <v>4</v>
      </c>
      <c r="C9" s="69"/>
      <c r="D9" s="69"/>
      <c r="E9" s="69"/>
      <c r="F9" s="69"/>
      <c r="G9" s="78"/>
    </row>
  </sheetData>
  <mergeCells count="2">
    <mergeCell ref="B2:F2"/>
    <mergeCell ref="B5:C5"/>
  </mergeCells>
  <phoneticPr fontId="16"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J57"/>
  <sheetViews>
    <sheetView workbookViewId="0">
      <selection activeCell="J8" sqref="J8:J29"/>
    </sheetView>
  </sheetViews>
  <sheetFormatPr defaultColWidth="10" defaultRowHeight="13.5"/>
  <cols>
    <col min="1" max="1" width="1.5" customWidth="1"/>
    <col min="2" max="2" width="41" customWidth="1"/>
    <col min="3" max="5" width="16.375" customWidth="1"/>
    <col min="6" max="6" width="16.5" customWidth="1"/>
    <col min="7" max="7" width="19.375" customWidth="1"/>
    <col min="8" max="8" width="18.625" customWidth="1"/>
    <col min="9" max="9" width="16.375" customWidth="1"/>
    <col min="10" max="10" width="1.5" customWidth="1"/>
    <col min="11" max="12" width="9.75" customWidth="1"/>
  </cols>
  <sheetData>
    <row r="1" spans="1:10" ht="14.25" customHeight="1">
      <c r="A1" s="38"/>
      <c r="B1" s="3" t="s">
        <v>307</v>
      </c>
      <c r="C1" s="3"/>
      <c r="D1" s="2"/>
      <c r="E1" s="2"/>
      <c r="F1" s="2"/>
      <c r="G1" s="2" t="s">
        <v>3</v>
      </c>
      <c r="H1" s="2"/>
      <c r="I1" s="2"/>
      <c r="J1" s="16"/>
    </row>
    <row r="2" spans="1:10" ht="19.899999999999999" customHeight="1">
      <c r="A2" s="38"/>
      <c r="B2" s="108" t="s">
        <v>308</v>
      </c>
      <c r="C2" s="108"/>
      <c r="D2" s="108"/>
      <c r="E2" s="108"/>
      <c r="F2" s="108"/>
      <c r="G2" s="108"/>
      <c r="H2" s="108"/>
      <c r="I2" s="108"/>
      <c r="J2" s="16" t="s">
        <v>4</v>
      </c>
    </row>
    <row r="3" spans="1:10" ht="17.100000000000001" customHeight="1">
      <c r="A3" s="38"/>
      <c r="B3" s="130"/>
      <c r="C3" s="130"/>
      <c r="D3" s="6"/>
      <c r="E3" s="6"/>
      <c r="F3" s="6"/>
      <c r="G3" s="6"/>
      <c r="H3" s="14"/>
      <c r="I3" s="14" t="s">
        <v>6</v>
      </c>
      <c r="J3" s="16"/>
    </row>
    <row r="4" spans="1:10" ht="21.4" customHeight="1">
      <c r="A4" s="38"/>
      <c r="B4" s="127" t="s">
        <v>309</v>
      </c>
      <c r="C4" s="127" t="s">
        <v>11</v>
      </c>
      <c r="D4" s="127" t="s">
        <v>310</v>
      </c>
      <c r="E4" s="127"/>
      <c r="F4" s="127"/>
      <c r="G4" s="127"/>
      <c r="H4" s="127" t="s">
        <v>15</v>
      </c>
      <c r="I4" s="127" t="s">
        <v>16</v>
      </c>
      <c r="J4" s="16"/>
    </row>
    <row r="5" spans="1:10" ht="21.4" customHeight="1">
      <c r="A5" s="38"/>
      <c r="B5" s="127"/>
      <c r="C5" s="127"/>
      <c r="D5" s="10" t="s">
        <v>40</v>
      </c>
      <c r="E5" s="10" t="s">
        <v>12</v>
      </c>
      <c r="F5" s="10" t="s">
        <v>13</v>
      </c>
      <c r="G5" s="10" t="s">
        <v>14</v>
      </c>
      <c r="H5" s="127"/>
      <c r="I5" s="127"/>
      <c r="J5" s="16"/>
    </row>
    <row r="6" spans="1:10" ht="19.899999999999999" customHeight="1">
      <c r="A6" s="38"/>
      <c r="B6" s="21" t="s">
        <v>311</v>
      </c>
      <c r="C6" s="66">
        <f>C7+C30+C37+C43+C50</f>
        <v>7011.72</v>
      </c>
      <c r="D6" s="66">
        <f>D7+D30+D37+D43+D50</f>
        <v>7011.72</v>
      </c>
      <c r="E6" s="66">
        <f>E7+E30+E37+E43+E50</f>
        <v>7011.72</v>
      </c>
      <c r="F6" s="66"/>
      <c r="G6" s="23"/>
      <c r="H6" s="23"/>
      <c r="I6" s="23"/>
      <c r="J6" s="25"/>
    </row>
    <row r="7" spans="1:10" ht="19.899999999999999" customHeight="1">
      <c r="A7" s="38"/>
      <c r="B7" s="26" t="s">
        <v>298</v>
      </c>
      <c r="C7" s="68">
        <f>4721.94-8.18-180.34-70.15</f>
        <v>4463.2700000000004</v>
      </c>
      <c r="D7" s="68">
        <f>4721.94-8.18-180.34-70.15</f>
        <v>4463.2700000000004</v>
      </c>
      <c r="E7" s="68">
        <f>4721.94-8.18-180.34-70.15</f>
        <v>4463.2700000000004</v>
      </c>
      <c r="F7" s="29"/>
      <c r="G7" s="29"/>
      <c r="H7" s="29"/>
      <c r="I7" s="29"/>
      <c r="J7" s="16"/>
    </row>
    <row r="8" spans="1:10" ht="19.899999999999999" customHeight="1">
      <c r="A8" s="132"/>
      <c r="B8" s="30" t="s">
        <v>312</v>
      </c>
      <c r="C8" s="68">
        <v>409.01</v>
      </c>
      <c r="D8" s="29">
        <v>409.01</v>
      </c>
      <c r="E8" s="29">
        <v>409.01</v>
      </c>
      <c r="F8" s="29"/>
      <c r="G8" s="29"/>
      <c r="H8" s="29"/>
      <c r="I8" s="29"/>
      <c r="J8" s="133"/>
    </row>
    <row r="9" spans="1:10" ht="19.899999999999999" customHeight="1">
      <c r="A9" s="132"/>
      <c r="B9" s="30" t="s">
        <v>313</v>
      </c>
      <c r="C9" s="68">
        <v>50</v>
      </c>
      <c r="D9" s="29">
        <v>50</v>
      </c>
      <c r="E9" s="29">
        <v>50</v>
      </c>
      <c r="F9" s="29"/>
      <c r="G9" s="29"/>
      <c r="H9" s="29"/>
      <c r="I9" s="29"/>
      <c r="J9" s="133"/>
    </row>
    <row r="10" spans="1:10" s="1" customFormat="1" ht="19.899999999999999" customHeight="1">
      <c r="A10" s="125"/>
      <c r="B10" s="72" t="s">
        <v>314</v>
      </c>
      <c r="C10" s="73">
        <f>56.18-8.18</f>
        <v>48</v>
      </c>
      <c r="D10" s="73">
        <f>56.18-8.18</f>
        <v>48</v>
      </c>
      <c r="E10" s="73">
        <f>56.18-8.18</f>
        <v>48</v>
      </c>
      <c r="F10" s="74"/>
      <c r="G10" s="74"/>
      <c r="H10" s="74"/>
      <c r="I10" s="74"/>
      <c r="J10" s="134"/>
    </row>
    <row r="11" spans="1:10" ht="19.899999999999999" customHeight="1">
      <c r="A11" s="132"/>
      <c r="B11" s="30" t="s">
        <v>315</v>
      </c>
      <c r="C11" s="68">
        <v>1.96</v>
      </c>
      <c r="D11" s="29">
        <v>1.96</v>
      </c>
      <c r="E11" s="29">
        <v>1.96</v>
      </c>
      <c r="F11" s="29"/>
      <c r="G11" s="29"/>
      <c r="H11" s="29"/>
      <c r="I11" s="29"/>
      <c r="J11" s="133"/>
    </row>
    <row r="12" spans="1:10" ht="19.899999999999999" customHeight="1">
      <c r="A12" s="132"/>
      <c r="B12" s="30" t="s">
        <v>316</v>
      </c>
      <c r="C12" s="68">
        <v>34.71</v>
      </c>
      <c r="D12" s="29">
        <v>34.71</v>
      </c>
      <c r="E12" s="29">
        <v>34.71</v>
      </c>
      <c r="F12" s="29"/>
      <c r="G12" s="29"/>
      <c r="H12" s="29"/>
      <c r="I12" s="29"/>
      <c r="J12" s="133"/>
    </row>
    <row r="13" spans="1:10" ht="19.899999999999999" customHeight="1">
      <c r="A13" s="132"/>
      <c r="B13" s="30" t="s">
        <v>317</v>
      </c>
      <c r="C13" s="68">
        <v>17.36</v>
      </c>
      <c r="D13" s="29">
        <v>17.36</v>
      </c>
      <c r="E13" s="29">
        <v>17.36</v>
      </c>
      <c r="F13" s="29"/>
      <c r="G13" s="29"/>
      <c r="H13" s="29"/>
      <c r="I13" s="29"/>
      <c r="J13" s="133"/>
    </row>
    <row r="14" spans="1:10" ht="19.899999999999999" customHeight="1">
      <c r="A14" s="132"/>
      <c r="B14" s="30" t="s">
        <v>318</v>
      </c>
      <c r="C14" s="68">
        <v>54.86</v>
      </c>
      <c r="D14" s="29">
        <v>54.86</v>
      </c>
      <c r="E14" s="29">
        <v>54.86</v>
      </c>
      <c r="F14" s="29"/>
      <c r="G14" s="29"/>
      <c r="H14" s="29"/>
      <c r="I14" s="29"/>
      <c r="J14" s="133"/>
    </row>
    <row r="15" spans="1:10" ht="19.899999999999999" customHeight="1">
      <c r="A15" s="132"/>
      <c r="B15" s="30" t="s">
        <v>319</v>
      </c>
      <c r="C15" s="68">
        <v>47.97</v>
      </c>
      <c r="D15" s="29">
        <v>47.97</v>
      </c>
      <c r="E15" s="29">
        <v>47.97</v>
      </c>
      <c r="F15" s="29"/>
      <c r="G15" s="29"/>
      <c r="H15" s="29"/>
      <c r="I15" s="29"/>
      <c r="J15" s="133"/>
    </row>
    <row r="16" spans="1:10" ht="19.899999999999999" customHeight="1">
      <c r="A16" s="132"/>
      <c r="B16" s="30" t="s">
        <v>320</v>
      </c>
      <c r="C16" s="68">
        <v>1562.04</v>
      </c>
      <c r="D16" s="29">
        <v>1562.04</v>
      </c>
      <c r="E16" s="29">
        <v>1562.04</v>
      </c>
      <c r="F16" s="29"/>
      <c r="G16" s="29"/>
      <c r="H16" s="29"/>
      <c r="I16" s="29"/>
      <c r="J16" s="133"/>
    </row>
    <row r="17" spans="1:10" ht="19.899999999999999" customHeight="1">
      <c r="A17" s="132"/>
      <c r="B17" s="30" t="s">
        <v>321</v>
      </c>
      <c r="C17" s="68">
        <v>255</v>
      </c>
      <c r="D17" s="29">
        <v>255</v>
      </c>
      <c r="E17" s="29">
        <v>255</v>
      </c>
      <c r="F17" s="29"/>
      <c r="G17" s="29"/>
      <c r="H17" s="29"/>
      <c r="I17" s="29"/>
      <c r="J17" s="133"/>
    </row>
    <row r="18" spans="1:10" ht="19.899999999999999" customHeight="1">
      <c r="A18" s="132"/>
      <c r="B18" s="30" t="s">
        <v>322</v>
      </c>
      <c r="C18" s="68">
        <v>425.7</v>
      </c>
      <c r="D18" s="29">
        <v>425.7</v>
      </c>
      <c r="E18" s="29">
        <v>425.7</v>
      </c>
      <c r="F18" s="29"/>
      <c r="G18" s="29"/>
      <c r="H18" s="29"/>
      <c r="I18" s="29"/>
      <c r="J18" s="133"/>
    </row>
    <row r="19" spans="1:10" ht="19.899999999999999" customHeight="1">
      <c r="A19" s="132"/>
      <c r="B19" s="30" t="s">
        <v>323</v>
      </c>
      <c r="C19" s="68">
        <v>543</v>
      </c>
      <c r="D19" s="29">
        <v>543</v>
      </c>
      <c r="E19" s="29">
        <v>543</v>
      </c>
      <c r="F19" s="29"/>
      <c r="G19" s="29"/>
      <c r="H19" s="29"/>
      <c r="I19" s="29"/>
      <c r="J19" s="133"/>
    </row>
    <row r="20" spans="1:10" ht="19.899999999999999" customHeight="1">
      <c r="A20" s="132"/>
      <c r="B20" s="30" t="s">
        <v>324</v>
      </c>
      <c r="C20" s="68">
        <v>595</v>
      </c>
      <c r="D20" s="29">
        <v>595</v>
      </c>
      <c r="E20" s="29">
        <v>595</v>
      </c>
      <c r="F20" s="29"/>
      <c r="G20" s="29"/>
      <c r="H20" s="29"/>
      <c r="I20" s="29"/>
      <c r="J20" s="133"/>
    </row>
    <row r="21" spans="1:10" ht="19.899999999999999" customHeight="1">
      <c r="A21" s="132"/>
      <c r="B21" s="30" t="s">
        <v>325</v>
      </c>
      <c r="C21" s="68">
        <v>70</v>
      </c>
      <c r="D21" s="29">
        <v>70</v>
      </c>
      <c r="E21" s="29">
        <v>70</v>
      </c>
      <c r="F21" s="29"/>
      <c r="G21" s="29"/>
      <c r="H21" s="29"/>
      <c r="I21" s="29"/>
      <c r="J21" s="133"/>
    </row>
    <row r="22" spans="1:10" ht="19.899999999999999" customHeight="1">
      <c r="A22" s="132"/>
      <c r="B22" s="30" t="s">
        <v>326</v>
      </c>
      <c r="C22" s="68">
        <v>37.1</v>
      </c>
      <c r="D22" s="29">
        <v>37.1</v>
      </c>
      <c r="E22" s="29">
        <v>37.1</v>
      </c>
      <c r="F22" s="29"/>
      <c r="G22" s="29"/>
      <c r="H22" s="29"/>
      <c r="I22" s="29"/>
      <c r="J22" s="133"/>
    </row>
    <row r="23" spans="1:10" ht="19.899999999999999" customHeight="1">
      <c r="A23" s="132"/>
      <c r="B23" s="30" t="s">
        <v>327</v>
      </c>
      <c r="C23" s="68">
        <v>234.85</v>
      </c>
      <c r="D23" s="29">
        <v>234.85</v>
      </c>
      <c r="E23" s="29">
        <v>234.85</v>
      </c>
      <c r="F23" s="29"/>
      <c r="G23" s="29"/>
      <c r="H23" s="29"/>
      <c r="I23" s="29"/>
      <c r="J23" s="133"/>
    </row>
    <row r="24" spans="1:10" ht="19.899999999999999" customHeight="1">
      <c r="A24" s="132"/>
      <c r="B24" s="30" t="s">
        <v>328</v>
      </c>
      <c r="C24" s="68">
        <v>0.48</v>
      </c>
      <c r="D24" s="29">
        <v>0.48</v>
      </c>
      <c r="E24" s="29">
        <v>0.48</v>
      </c>
      <c r="F24" s="29"/>
      <c r="G24" s="29"/>
      <c r="H24" s="29"/>
      <c r="I24" s="29"/>
      <c r="J24" s="133"/>
    </row>
    <row r="25" spans="1:10" ht="19.899999999999999" customHeight="1">
      <c r="A25" s="132"/>
      <c r="B25" s="30" t="s">
        <v>329</v>
      </c>
      <c r="C25" s="68">
        <v>3.05</v>
      </c>
      <c r="D25" s="29">
        <v>3.05</v>
      </c>
      <c r="E25" s="29">
        <v>3.05</v>
      </c>
      <c r="F25" s="29"/>
      <c r="G25" s="29"/>
      <c r="H25" s="29"/>
      <c r="I25" s="29"/>
      <c r="J25" s="133"/>
    </row>
    <row r="26" spans="1:10" ht="19.899999999999999" customHeight="1">
      <c r="A26" s="132"/>
      <c r="B26" s="30" t="s">
        <v>330</v>
      </c>
      <c r="C26" s="68">
        <v>19</v>
      </c>
      <c r="D26" s="29">
        <v>19</v>
      </c>
      <c r="E26" s="29">
        <v>19</v>
      </c>
      <c r="F26" s="29"/>
      <c r="G26" s="29"/>
      <c r="H26" s="29"/>
      <c r="I26" s="29"/>
      <c r="J26" s="133"/>
    </row>
    <row r="27" spans="1:10" ht="19.899999999999999" customHeight="1">
      <c r="A27" s="132"/>
      <c r="B27" s="30" t="s">
        <v>331</v>
      </c>
      <c r="C27" s="68">
        <v>8.6199999999999992</v>
      </c>
      <c r="D27" s="29">
        <v>8.6199999999999992</v>
      </c>
      <c r="E27" s="29">
        <v>8.6199999999999992</v>
      </c>
      <c r="F27" s="29"/>
      <c r="G27" s="29"/>
      <c r="H27" s="29"/>
      <c r="I27" s="29"/>
      <c r="J27" s="133"/>
    </row>
    <row r="28" spans="1:10" ht="19.899999999999999" customHeight="1">
      <c r="A28" s="132"/>
      <c r="B28" s="30" t="s">
        <v>332</v>
      </c>
      <c r="C28" s="68">
        <v>7.65</v>
      </c>
      <c r="D28" s="29">
        <v>7.65</v>
      </c>
      <c r="E28" s="29">
        <v>7.65</v>
      </c>
      <c r="F28" s="29"/>
      <c r="G28" s="29"/>
      <c r="H28" s="29"/>
      <c r="I28" s="29"/>
      <c r="J28" s="133"/>
    </row>
    <row r="29" spans="1:10" ht="19.899999999999999" customHeight="1">
      <c r="A29" s="132"/>
      <c r="B29" s="30" t="s">
        <v>333</v>
      </c>
      <c r="C29" s="68">
        <v>37.909999999999997</v>
      </c>
      <c r="D29" s="29">
        <v>37.909999999999997</v>
      </c>
      <c r="E29" s="29">
        <v>37.909999999999997</v>
      </c>
      <c r="F29" s="29"/>
      <c r="G29" s="29"/>
      <c r="H29" s="29"/>
      <c r="I29" s="29"/>
      <c r="J29" s="133"/>
    </row>
    <row r="30" spans="1:10" ht="19.899999999999999" customHeight="1">
      <c r="B30" s="26" t="s">
        <v>299</v>
      </c>
      <c r="C30" s="29">
        <v>104.18</v>
      </c>
      <c r="D30" s="29">
        <v>104.18</v>
      </c>
      <c r="E30" s="29">
        <v>104.18</v>
      </c>
      <c r="F30" s="29"/>
      <c r="G30" s="29"/>
      <c r="H30" s="29"/>
      <c r="I30" s="29"/>
    </row>
    <row r="31" spans="1:10" ht="19.899999999999999" customHeight="1">
      <c r="A31" s="132"/>
      <c r="B31" s="30" t="s">
        <v>334</v>
      </c>
      <c r="C31" s="68">
        <v>0.09</v>
      </c>
      <c r="D31" s="29">
        <v>0.09</v>
      </c>
      <c r="E31" s="29">
        <v>0.09</v>
      </c>
      <c r="F31" s="29"/>
      <c r="G31" s="29"/>
      <c r="H31" s="29"/>
      <c r="I31" s="29"/>
    </row>
    <row r="32" spans="1:10" ht="19.899999999999999" customHeight="1">
      <c r="A32" s="132"/>
      <c r="B32" s="30" t="s">
        <v>316</v>
      </c>
      <c r="C32" s="68">
        <v>2.57</v>
      </c>
      <c r="D32" s="29">
        <v>2.57</v>
      </c>
      <c r="E32" s="29">
        <v>2.57</v>
      </c>
      <c r="F32" s="29"/>
      <c r="G32" s="29"/>
      <c r="H32" s="29"/>
      <c r="I32" s="29"/>
    </row>
    <row r="33" spans="1:9" ht="19.899999999999999" customHeight="1">
      <c r="A33" s="132"/>
      <c r="B33" s="30" t="s">
        <v>317</v>
      </c>
      <c r="C33" s="68">
        <v>1.29</v>
      </c>
      <c r="D33" s="29">
        <v>1.29</v>
      </c>
      <c r="E33" s="29">
        <v>1.29</v>
      </c>
      <c r="F33" s="29"/>
      <c r="G33" s="29"/>
      <c r="H33" s="29"/>
      <c r="I33" s="29"/>
    </row>
    <row r="34" spans="1:9" ht="19.899999999999999" customHeight="1">
      <c r="A34" s="132"/>
      <c r="B34" s="30" t="s">
        <v>335</v>
      </c>
      <c r="C34" s="68">
        <v>96.02</v>
      </c>
      <c r="D34" s="29">
        <v>96.02</v>
      </c>
      <c r="E34" s="29">
        <v>96.02</v>
      </c>
      <c r="F34" s="29"/>
      <c r="G34" s="29"/>
      <c r="H34" s="29"/>
      <c r="I34" s="29"/>
    </row>
    <row r="35" spans="1:9" ht="19.899999999999999" customHeight="1">
      <c r="A35" s="132"/>
      <c r="B35" s="30" t="s">
        <v>332</v>
      </c>
      <c r="C35" s="68">
        <v>1.21</v>
      </c>
      <c r="D35" s="29">
        <v>1.21</v>
      </c>
      <c r="E35" s="29">
        <v>1.21</v>
      </c>
      <c r="F35" s="29"/>
      <c r="G35" s="29"/>
      <c r="H35" s="29"/>
      <c r="I35" s="29"/>
    </row>
    <row r="36" spans="1:9" ht="19.899999999999999" customHeight="1">
      <c r="A36" s="132"/>
      <c r="B36" s="30" t="s">
        <v>333</v>
      </c>
      <c r="C36" s="68">
        <v>3.01</v>
      </c>
      <c r="D36" s="29">
        <v>3.01</v>
      </c>
      <c r="E36" s="29">
        <v>3.01</v>
      </c>
      <c r="F36" s="29"/>
      <c r="G36" s="29"/>
      <c r="H36" s="29"/>
      <c r="I36" s="29"/>
    </row>
    <row r="37" spans="1:9" ht="19.899999999999999" customHeight="1">
      <c r="B37" s="26" t="s">
        <v>300</v>
      </c>
      <c r="C37" s="29">
        <v>1270</v>
      </c>
      <c r="D37" s="29">
        <v>1270</v>
      </c>
      <c r="E37" s="29">
        <v>1270</v>
      </c>
      <c r="F37" s="29"/>
      <c r="G37" s="29"/>
      <c r="H37" s="29"/>
      <c r="I37" s="29"/>
    </row>
    <row r="38" spans="1:9" ht="19.899999999999999" customHeight="1">
      <c r="A38" s="132"/>
      <c r="B38" s="30" t="s">
        <v>316</v>
      </c>
      <c r="C38" s="68">
        <v>19.78</v>
      </c>
      <c r="D38" s="29">
        <v>19.78</v>
      </c>
      <c r="E38" s="29">
        <v>19.78</v>
      </c>
      <c r="F38" s="29"/>
      <c r="G38" s="29"/>
      <c r="H38" s="29"/>
      <c r="I38" s="29"/>
    </row>
    <row r="39" spans="1:9" ht="19.899999999999999" customHeight="1">
      <c r="A39" s="132"/>
      <c r="B39" s="30" t="s">
        <v>317</v>
      </c>
      <c r="C39" s="68">
        <v>9.89</v>
      </c>
      <c r="D39" s="29">
        <v>9.89</v>
      </c>
      <c r="E39" s="29">
        <v>9.89</v>
      </c>
      <c r="F39" s="29"/>
      <c r="G39" s="29"/>
      <c r="H39" s="29"/>
      <c r="I39" s="29"/>
    </row>
    <row r="40" spans="1:9" ht="19.899999999999999" customHeight="1">
      <c r="A40" s="132"/>
      <c r="B40" s="30" t="s">
        <v>321</v>
      </c>
      <c r="C40" s="68">
        <v>1209.02</v>
      </c>
      <c r="D40" s="29">
        <v>1209.02</v>
      </c>
      <c r="E40" s="29">
        <v>1209.02</v>
      </c>
      <c r="F40" s="29"/>
      <c r="G40" s="29"/>
      <c r="H40" s="29"/>
      <c r="I40" s="29"/>
    </row>
    <row r="41" spans="1:9" ht="19.899999999999999" customHeight="1">
      <c r="A41" s="132"/>
      <c r="B41" s="30" t="s">
        <v>332</v>
      </c>
      <c r="C41" s="68">
        <v>9.27</v>
      </c>
      <c r="D41" s="29">
        <v>9.27</v>
      </c>
      <c r="E41" s="29">
        <v>9.27</v>
      </c>
      <c r="F41" s="29"/>
      <c r="G41" s="29"/>
      <c r="H41" s="29"/>
      <c r="I41" s="29"/>
    </row>
    <row r="42" spans="1:9" ht="19.899999999999999" customHeight="1">
      <c r="A42" s="132"/>
      <c r="B42" s="30" t="s">
        <v>333</v>
      </c>
      <c r="C42" s="68">
        <v>22.04</v>
      </c>
      <c r="D42" s="29">
        <v>22.04</v>
      </c>
      <c r="E42" s="29">
        <v>22.04</v>
      </c>
      <c r="F42" s="29"/>
      <c r="G42" s="29"/>
      <c r="H42" s="29"/>
      <c r="I42" s="29"/>
    </row>
    <row r="43" spans="1:9" ht="19.899999999999999" customHeight="1">
      <c r="B43" s="26" t="s">
        <v>301</v>
      </c>
      <c r="C43" s="29">
        <v>770</v>
      </c>
      <c r="D43" s="29">
        <v>770</v>
      </c>
      <c r="E43" s="29">
        <v>770</v>
      </c>
      <c r="F43" s="29"/>
      <c r="G43" s="29"/>
      <c r="H43" s="29"/>
      <c r="I43" s="29"/>
    </row>
    <row r="44" spans="1:9" ht="19.899999999999999" customHeight="1">
      <c r="A44" s="132"/>
      <c r="B44" s="30" t="s">
        <v>334</v>
      </c>
      <c r="C44" s="68">
        <v>0.21</v>
      </c>
      <c r="D44" s="29">
        <v>0.21</v>
      </c>
      <c r="E44" s="29">
        <v>0.21</v>
      </c>
      <c r="F44" s="29"/>
      <c r="G44" s="29"/>
      <c r="H44" s="29"/>
      <c r="I44" s="29"/>
    </row>
    <row r="45" spans="1:9" ht="19.899999999999999" customHeight="1">
      <c r="A45" s="132"/>
      <c r="B45" s="30" t="s">
        <v>316</v>
      </c>
      <c r="C45" s="68">
        <v>2.48</v>
      </c>
      <c r="D45" s="29">
        <v>2.48</v>
      </c>
      <c r="E45" s="29">
        <v>2.48</v>
      </c>
      <c r="F45" s="29"/>
      <c r="G45" s="29"/>
      <c r="H45" s="29"/>
      <c r="I45" s="29"/>
    </row>
    <row r="46" spans="1:9" ht="19.899999999999999" customHeight="1">
      <c r="A46" s="132"/>
      <c r="B46" s="30" t="s">
        <v>317</v>
      </c>
      <c r="C46" s="68">
        <v>1.24</v>
      </c>
      <c r="D46" s="29">
        <v>1.24</v>
      </c>
      <c r="E46" s="29">
        <v>1.24</v>
      </c>
      <c r="F46" s="29"/>
      <c r="G46" s="29"/>
      <c r="H46" s="29"/>
      <c r="I46" s="29"/>
    </row>
    <row r="47" spans="1:9" ht="19.899999999999999" customHeight="1">
      <c r="A47" s="132"/>
      <c r="B47" s="30" t="s">
        <v>321</v>
      </c>
      <c r="C47" s="68">
        <v>761.96</v>
      </c>
      <c r="D47" s="29">
        <v>761.96</v>
      </c>
      <c r="E47" s="29">
        <v>761.96</v>
      </c>
      <c r="F47" s="29"/>
      <c r="G47" s="29"/>
      <c r="H47" s="29"/>
      <c r="I47" s="29"/>
    </row>
    <row r="48" spans="1:9" ht="19.899999999999999" customHeight="1">
      <c r="A48" s="132"/>
      <c r="B48" s="30" t="s">
        <v>332</v>
      </c>
      <c r="C48" s="68">
        <v>1.1599999999999999</v>
      </c>
      <c r="D48" s="29">
        <v>1.1599999999999999</v>
      </c>
      <c r="E48" s="29">
        <v>1.1599999999999999</v>
      </c>
      <c r="F48" s="29"/>
      <c r="G48" s="29"/>
      <c r="H48" s="29"/>
      <c r="I48" s="29"/>
    </row>
    <row r="49" spans="1:10" ht="19.899999999999999" customHeight="1">
      <c r="A49" s="132"/>
      <c r="B49" s="30" t="s">
        <v>333</v>
      </c>
      <c r="C49" s="68">
        <v>2.94</v>
      </c>
      <c r="D49" s="29">
        <v>2.94</v>
      </c>
      <c r="E49" s="29">
        <v>2.94</v>
      </c>
      <c r="F49" s="29"/>
      <c r="G49" s="29"/>
      <c r="H49" s="29"/>
      <c r="I49" s="29"/>
    </row>
    <row r="50" spans="1:10" ht="19.899999999999999" customHeight="1">
      <c r="B50" s="26" t="s">
        <v>302</v>
      </c>
      <c r="C50" s="68">
        <v>404.27</v>
      </c>
      <c r="D50" s="29">
        <v>404.27</v>
      </c>
      <c r="E50" s="29">
        <v>404.27</v>
      </c>
      <c r="F50" s="29"/>
      <c r="G50" s="29"/>
      <c r="H50" s="29"/>
      <c r="I50" s="29"/>
    </row>
    <row r="51" spans="1:10" ht="19.899999999999999" customHeight="1">
      <c r="A51" s="132"/>
      <c r="B51" s="30" t="s">
        <v>334</v>
      </c>
      <c r="C51" s="68">
        <v>0.54</v>
      </c>
      <c r="D51" s="29">
        <v>0.54</v>
      </c>
      <c r="E51" s="29">
        <v>0.54</v>
      </c>
      <c r="F51" s="29"/>
      <c r="G51" s="29"/>
      <c r="H51" s="29"/>
      <c r="I51" s="29"/>
    </row>
    <row r="52" spans="1:10" ht="19.899999999999999" customHeight="1">
      <c r="A52" s="132"/>
      <c r="B52" s="30" t="s">
        <v>316</v>
      </c>
      <c r="C52" s="68">
        <v>15.28</v>
      </c>
      <c r="D52" s="29">
        <v>15.28</v>
      </c>
      <c r="E52" s="29">
        <v>15.28</v>
      </c>
      <c r="F52" s="29"/>
      <c r="G52" s="29"/>
      <c r="H52" s="29"/>
      <c r="I52" s="29"/>
    </row>
    <row r="53" spans="1:10" ht="19.899999999999999" customHeight="1">
      <c r="A53" s="132"/>
      <c r="B53" s="30" t="s">
        <v>317</v>
      </c>
      <c r="C53" s="68">
        <v>7.64</v>
      </c>
      <c r="D53" s="29">
        <v>7.64</v>
      </c>
      <c r="E53" s="29">
        <v>7.64</v>
      </c>
      <c r="F53" s="29"/>
      <c r="G53" s="29"/>
      <c r="H53" s="29"/>
      <c r="I53" s="29"/>
    </row>
    <row r="54" spans="1:10" ht="19.899999999999999" customHeight="1">
      <c r="A54" s="132"/>
      <c r="B54" s="30" t="s">
        <v>336</v>
      </c>
      <c r="C54" s="68">
        <v>356.42</v>
      </c>
      <c r="D54" s="29">
        <v>356.42</v>
      </c>
      <c r="E54" s="29">
        <v>356.42</v>
      </c>
      <c r="F54" s="29"/>
      <c r="G54" s="29"/>
      <c r="H54" s="29"/>
      <c r="I54" s="29"/>
    </row>
    <row r="55" spans="1:10" ht="19.899999999999999" customHeight="1">
      <c r="A55" s="132"/>
      <c r="B55" s="30" t="s">
        <v>332</v>
      </c>
      <c r="C55" s="68">
        <v>7.16</v>
      </c>
      <c r="D55" s="29">
        <v>7.16</v>
      </c>
      <c r="E55" s="29">
        <v>7.16</v>
      </c>
      <c r="F55" s="29"/>
      <c r="G55" s="29"/>
      <c r="H55" s="29"/>
      <c r="I55" s="29"/>
    </row>
    <row r="56" spans="1:10" ht="19.899999999999999" customHeight="1">
      <c r="A56" s="132"/>
      <c r="B56" s="30" t="s">
        <v>333</v>
      </c>
      <c r="C56" s="68">
        <v>17.22</v>
      </c>
      <c r="D56" s="29">
        <v>17.22</v>
      </c>
      <c r="E56" s="29">
        <v>17.22</v>
      </c>
      <c r="F56" s="29"/>
      <c r="G56" s="29"/>
      <c r="H56" s="29"/>
      <c r="I56" s="29"/>
    </row>
    <row r="57" spans="1:10" ht="8.4499999999999993" customHeight="1">
      <c r="A57" s="75"/>
      <c r="B57" s="13"/>
      <c r="C57" s="13"/>
      <c r="D57" s="13"/>
      <c r="E57" s="13"/>
      <c r="F57" s="13"/>
      <c r="G57" s="13"/>
      <c r="H57" s="13"/>
      <c r="I57" s="13"/>
      <c r="J57" s="19"/>
    </row>
  </sheetData>
  <mergeCells count="13">
    <mergeCell ref="J8:J29"/>
    <mergeCell ref="A38:A42"/>
    <mergeCell ref="A44:A49"/>
    <mergeCell ref="A51:A56"/>
    <mergeCell ref="B4:B5"/>
    <mergeCell ref="C4:C5"/>
    <mergeCell ref="B2:I2"/>
    <mergeCell ref="B3:C3"/>
    <mergeCell ref="D4:G4"/>
    <mergeCell ref="A8:A29"/>
    <mergeCell ref="A31:A36"/>
    <mergeCell ref="H4:H5"/>
    <mergeCell ref="I4:I5"/>
  </mergeCells>
  <phoneticPr fontId="16"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K143"/>
  <sheetViews>
    <sheetView workbookViewId="0">
      <selection activeCell="J24" sqref="J24"/>
    </sheetView>
  </sheetViews>
  <sheetFormatPr defaultColWidth="10" defaultRowHeight="13.5"/>
  <cols>
    <col min="1" max="1" width="1.5" customWidth="1"/>
    <col min="2" max="3" width="41" customWidth="1"/>
    <col min="4" max="6" width="16.375" customWidth="1"/>
    <col min="7" max="7" width="16.5" customWidth="1"/>
    <col min="8" max="8" width="19.375" customWidth="1"/>
    <col min="9" max="9" width="18.625" customWidth="1"/>
    <col min="10" max="10" width="16.375" customWidth="1"/>
    <col min="11" max="11" width="1.5" customWidth="1"/>
    <col min="12" max="13" width="9.75" customWidth="1"/>
  </cols>
  <sheetData>
    <row r="1" spans="1:11" ht="14.25" customHeight="1">
      <c r="A1" s="9"/>
      <c r="B1" s="3" t="s">
        <v>337</v>
      </c>
      <c r="D1" s="3"/>
      <c r="E1" s="2"/>
      <c r="F1" s="2"/>
      <c r="G1" s="2"/>
      <c r="H1" s="2" t="s">
        <v>3</v>
      </c>
      <c r="I1" s="2"/>
      <c r="J1" s="2"/>
      <c r="K1" s="16"/>
    </row>
    <row r="2" spans="1:11" ht="19.899999999999999" customHeight="1">
      <c r="A2" s="70"/>
      <c r="B2" s="108" t="s">
        <v>338</v>
      </c>
      <c r="C2" s="108"/>
      <c r="D2" s="108"/>
      <c r="E2" s="108"/>
      <c r="F2" s="108"/>
      <c r="G2" s="108"/>
      <c r="H2" s="108"/>
      <c r="I2" s="108"/>
      <c r="J2" s="108"/>
      <c r="K2" s="16" t="s">
        <v>4</v>
      </c>
    </row>
    <row r="3" spans="1:11" ht="17.100000000000001" customHeight="1">
      <c r="A3" s="9"/>
      <c r="B3" s="130"/>
      <c r="C3" s="130"/>
      <c r="D3" s="130"/>
      <c r="E3" s="6"/>
      <c r="F3" s="6"/>
      <c r="G3" s="6"/>
      <c r="H3" s="6"/>
      <c r="I3" s="14"/>
      <c r="J3" s="14" t="s">
        <v>6</v>
      </c>
      <c r="K3" s="16"/>
    </row>
    <row r="4" spans="1:11" ht="21.4" customHeight="1">
      <c r="A4" s="9"/>
      <c r="B4" s="127" t="s">
        <v>339</v>
      </c>
      <c r="C4" s="127" t="s">
        <v>340</v>
      </c>
      <c r="D4" s="127" t="s">
        <v>11</v>
      </c>
      <c r="E4" s="127" t="s">
        <v>310</v>
      </c>
      <c r="F4" s="127"/>
      <c r="G4" s="127"/>
      <c r="H4" s="127"/>
      <c r="I4" s="127" t="s">
        <v>15</v>
      </c>
      <c r="J4" s="127" t="s">
        <v>16</v>
      </c>
      <c r="K4" s="16"/>
    </row>
    <row r="5" spans="1:11" ht="21.4" customHeight="1">
      <c r="A5" s="9"/>
      <c r="B5" s="127"/>
      <c r="C5" s="127"/>
      <c r="D5" s="127"/>
      <c r="E5" s="10" t="s">
        <v>40</v>
      </c>
      <c r="F5" s="10" t="s">
        <v>12</v>
      </c>
      <c r="G5" s="10" t="s">
        <v>13</v>
      </c>
      <c r="H5" s="10" t="s">
        <v>14</v>
      </c>
      <c r="I5" s="127"/>
      <c r="J5" s="127"/>
      <c r="K5" s="16"/>
    </row>
    <row r="6" spans="1:11" ht="19.899999999999999" customHeight="1">
      <c r="A6" s="20"/>
      <c r="B6" s="21" t="s">
        <v>311</v>
      </c>
      <c r="C6" s="60"/>
      <c r="D6" s="23">
        <f>D7+D40+D64+D91+D118</f>
        <v>7011.72</v>
      </c>
      <c r="E6" s="23">
        <f>E7+E40+E64+E91+E118</f>
        <v>7011.72</v>
      </c>
      <c r="F6" s="23">
        <f>F7+F40+F64+F91+F118</f>
        <v>7011.72</v>
      </c>
      <c r="G6" s="23"/>
      <c r="H6" s="23"/>
      <c r="I6" s="23"/>
      <c r="J6" s="23"/>
      <c r="K6" s="25"/>
    </row>
    <row r="7" spans="1:11" ht="19.899999999999999" customHeight="1">
      <c r="A7" s="9"/>
      <c r="B7" s="26" t="s">
        <v>298</v>
      </c>
      <c r="C7" s="43"/>
      <c r="D7" s="29">
        <f>SUM(D8:D39)</f>
        <v>4463.2700000000004</v>
      </c>
      <c r="E7" s="29">
        <f>SUM(E8:E39)</f>
        <v>4463.2700000000004</v>
      </c>
      <c r="F7" s="29">
        <f>SUM(F8:F39)</f>
        <v>4463.2700000000004</v>
      </c>
      <c r="G7" s="29"/>
      <c r="H7" s="29"/>
      <c r="I7" s="29"/>
      <c r="J7" s="29"/>
      <c r="K7" s="16"/>
    </row>
    <row r="8" spans="1:11" ht="19.899999999999999" customHeight="1">
      <c r="A8" s="131"/>
      <c r="B8" s="30" t="s">
        <v>341</v>
      </c>
      <c r="C8" s="26" t="s">
        <v>342</v>
      </c>
      <c r="D8" s="29">
        <v>120.46</v>
      </c>
      <c r="E8" s="29">
        <v>120.46</v>
      </c>
      <c r="F8" s="29">
        <v>120.46</v>
      </c>
      <c r="G8" s="29"/>
      <c r="H8" s="29"/>
      <c r="I8" s="29"/>
      <c r="J8" s="29"/>
      <c r="K8" s="133"/>
    </row>
    <row r="9" spans="1:11" ht="19.899999999999999" customHeight="1">
      <c r="A9" s="131"/>
      <c r="B9" s="30" t="s">
        <v>343</v>
      </c>
      <c r="C9" s="26" t="s">
        <v>342</v>
      </c>
      <c r="D9" s="29">
        <v>45.83</v>
      </c>
      <c r="E9" s="29">
        <v>45.83</v>
      </c>
      <c r="F9" s="29">
        <v>45.83</v>
      </c>
      <c r="G9" s="29"/>
      <c r="H9" s="29"/>
      <c r="I9" s="29"/>
      <c r="J9" s="29"/>
      <c r="K9" s="133"/>
    </row>
    <row r="10" spans="1:11" ht="19.899999999999999" customHeight="1">
      <c r="A10" s="131"/>
      <c r="B10" s="30" t="s">
        <v>344</v>
      </c>
      <c r="C10" s="26" t="s">
        <v>342</v>
      </c>
      <c r="D10" s="29">
        <v>104.48</v>
      </c>
      <c r="E10" s="29">
        <v>104.48</v>
      </c>
      <c r="F10" s="29">
        <v>104.48</v>
      </c>
      <c r="G10" s="29"/>
      <c r="H10" s="29"/>
      <c r="I10" s="29"/>
      <c r="J10" s="29"/>
      <c r="K10" s="133"/>
    </row>
    <row r="11" spans="1:11" ht="19.899999999999999" customHeight="1">
      <c r="A11" s="131"/>
      <c r="B11" s="30" t="s">
        <v>345</v>
      </c>
      <c r="C11" s="26" t="s">
        <v>342</v>
      </c>
      <c r="D11" s="29">
        <v>45.16</v>
      </c>
      <c r="E11" s="29">
        <v>45.16</v>
      </c>
      <c r="F11" s="29">
        <v>45.16</v>
      </c>
      <c r="G11" s="29"/>
      <c r="H11" s="29"/>
      <c r="I11" s="29"/>
      <c r="J11" s="29"/>
      <c r="K11" s="133"/>
    </row>
    <row r="12" spans="1:11" ht="19.899999999999999" customHeight="1">
      <c r="A12" s="131"/>
      <c r="B12" s="30" t="s">
        <v>346</v>
      </c>
      <c r="C12" s="26" t="s">
        <v>347</v>
      </c>
      <c r="D12" s="29">
        <v>34.71</v>
      </c>
      <c r="E12" s="29">
        <v>34.71</v>
      </c>
      <c r="F12" s="29">
        <v>34.71</v>
      </c>
      <c r="G12" s="29"/>
      <c r="H12" s="29"/>
      <c r="I12" s="29"/>
      <c r="J12" s="29"/>
      <c r="K12" s="133"/>
    </row>
    <row r="13" spans="1:11" ht="19.899999999999999" customHeight="1">
      <c r="A13" s="131"/>
      <c r="B13" s="30" t="s">
        <v>348</v>
      </c>
      <c r="C13" s="26" t="s">
        <v>347</v>
      </c>
      <c r="D13" s="29">
        <v>17.36</v>
      </c>
      <c r="E13" s="29">
        <v>17.36</v>
      </c>
      <c r="F13" s="29">
        <v>17.36</v>
      </c>
      <c r="G13" s="29"/>
      <c r="H13" s="29"/>
      <c r="I13" s="29"/>
      <c r="J13" s="29"/>
      <c r="K13" s="133"/>
    </row>
    <row r="14" spans="1:11" ht="19.899999999999999" customHeight="1">
      <c r="A14" s="131"/>
      <c r="B14" s="30" t="s">
        <v>349</v>
      </c>
      <c r="C14" s="26" t="s">
        <v>347</v>
      </c>
      <c r="D14" s="29">
        <v>16.27</v>
      </c>
      <c r="E14" s="29">
        <v>16.27</v>
      </c>
      <c r="F14" s="29">
        <v>16.27</v>
      </c>
      <c r="G14" s="29"/>
      <c r="H14" s="29"/>
      <c r="I14" s="29"/>
      <c r="J14" s="29"/>
      <c r="K14" s="133"/>
    </row>
    <row r="15" spans="1:11" ht="19.899999999999999" customHeight="1">
      <c r="A15" s="131"/>
      <c r="B15" s="30" t="s">
        <v>350</v>
      </c>
      <c r="C15" s="26" t="s">
        <v>347</v>
      </c>
      <c r="D15" s="29">
        <v>0.2</v>
      </c>
      <c r="E15" s="29">
        <v>0.2</v>
      </c>
      <c r="F15" s="29">
        <v>0.2</v>
      </c>
      <c r="G15" s="29"/>
      <c r="H15" s="29"/>
      <c r="I15" s="29"/>
      <c r="J15" s="29"/>
      <c r="K15" s="133"/>
    </row>
    <row r="16" spans="1:11" ht="19.899999999999999" customHeight="1">
      <c r="A16" s="131"/>
      <c r="B16" s="30" t="s">
        <v>351</v>
      </c>
      <c r="C16" s="26" t="s">
        <v>352</v>
      </c>
      <c r="D16" s="29">
        <v>37.909999999999997</v>
      </c>
      <c r="E16" s="29">
        <v>37.909999999999997</v>
      </c>
      <c r="F16" s="29">
        <v>37.909999999999997</v>
      </c>
      <c r="G16" s="29"/>
      <c r="H16" s="29"/>
      <c r="I16" s="29"/>
      <c r="J16" s="29"/>
      <c r="K16" s="133"/>
    </row>
    <row r="17" spans="1:11" ht="19.899999999999999" customHeight="1">
      <c r="A17" s="131"/>
      <c r="B17" s="30" t="s">
        <v>353</v>
      </c>
      <c r="C17" s="26" t="s">
        <v>354</v>
      </c>
      <c r="D17" s="29">
        <v>7.2</v>
      </c>
      <c r="E17" s="29">
        <v>7.2</v>
      </c>
      <c r="F17" s="29">
        <v>7.2</v>
      </c>
      <c r="G17" s="29"/>
      <c r="H17" s="29"/>
      <c r="I17" s="29"/>
      <c r="J17" s="29"/>
      <c r="K17" s="133"/>
    </row>
    <row r="18" spans="1:11" ht="19.899999999999999" customHeight="1">
      <c r="A18" s="131"/>
      <c r="B18" s="30" t="s">
        <v>355</v>
      </c>
      <c r="C18" s="26" t="s">
        <v>356</v>
      </c>
      <c r="D18" s="29">
        <v>20.56</v>
      </c>
      <c r="E18" s="29">
        <v>20.56</v>
      </c>
      <c r="F18" s="29">
        <v>20.56</v>
      </c>
      <c r="G18" s="29"/>
      <c r="H18" s="29"/>
      <c r="I18" s="29"/>
      <c r="J18" s="29"/>
      <c r="K18" s="133"/>
    </row>
    <row r="19" spans="1:11" ht="19.899999999999999" customHeight="1">
      <c r="A19" s="131"/>
      <c r="B19" s="30" t="s">
        <v>357</v>
      </c>
      <c r="C19" s="26" t="s">
        <v>356</v>
      </c>
      <c r="D19" s="29">
        <v>3</v>
      </c>
      <c r="E19" s="29">
        <v>3</v>
      </c>
      <c r="F19" s="29">
        <v>3</v>
      </c>
      <c r="G19" s="29"/>
      <c r="H19" s="29"/>
      <c r="I19" s="29"/>
      <c r="J19" s="29"/>
      <c r="K19" s="133"/>
    </row>
    <row r="20" spans="1:11" ht="19.899999999999999" customHeight="1">
      <c r="A20" s="131"/>
      <c r="B20" s="30" t="s">
        <v>358</v>
      </c>
      <c r="C20" s="26" t="s">
        <v>359</v>
      </c>
      <c r="D20" s="29">
        <v>1</v>
      </c>
      <c r="E20" s="29">
        <v>1</v>
      </c>
      <c r="F20" s="29">
        <v>1</v>
      </c>
      <c r="G20" s="29"/>
      <c r="H20" s="29"/>
      <c r="I20" s="29"/>
      <c r="J20" s="29"/>
      <c r="K20" s="133"/>
    </row>
    <row r="21" spans="1:11" ht="19.899999999999999" customHeight="1">
      <c r="A21" s="131"/>
      <c r="B21" s="30" t="s">
        <v>360</v>
      </c>
      <c r="C21" s="26" t="s">
        <v>356</v>
      </c>
      <c r="D21" s="29">
        <v>3</v>
      </c>
      <c r="E21" s="29">
        <v>3</v>
      </c>
      <c r="F21" s="29">
        <v>3</v>
      </c>
      <c r="G21" s="29"/>
      <c r="H21" s="29"/>
      <c r="I21" s="29"/>
      <c r="J21" s="29"/>
      <c r="K21" s="133"/>
    </row>
    <row r="22" spans="1:11" ht="19.899999999999999" customHeight="1">
      <c r="A22" s="131"/>
      <c r="B22" s="30" t="s">
        <v>361</v>
      </c>
      <c r="C22" s="26" t="s">
        <v>356</v>
      </c>
      <c r="D22" s="29">
        <v>7</v>
      </c>
      <c r="E22" s="29">
        <v>7</v>
      </c>
      <c r="F22" s="29">
        <v>7</v>
      </c>
      <c r="G22" s="29"/>
      <c r="H22" s="29"/>
      <c r="I22" s="29"/>
      <c r="J22" s="29"/>
      <c r="K22" s="133"/>
    </row>
    <row r="23" spans="1:11" ht="19.899999999999999" customHeight="1">
      <c r="A23" s="131"/>
      <c r="B23" s="30" t="s">
        <v>362</v>
      </c>
      <c r="C23" s="26" t="s">
        <v>356</v>
      </c>
      <c r="D23" s="29">
        <v>8</v>
      </c>
      <c r="E23" s="29">
        <v>8</v>
      </c>
      <c r="F23" s="29">
        <v>8</v>
      </c>
      <c r="G23" s="29"/>
      <c r="H23" s="29"/>
      <c r="I23" s="29"/>
      <c r="J23" s="29"/>
      <c r="K23" s="133"/>
    </row>
    <row r="24" spans="1:11" ht="19.899999999999999" customHeight="1">
      <c r="A24" s="131"/>
      <c r="B24" s="30" t="s">
        <v>363</v>
      </c>
      <c r="C24" s="26" t="s">
        <v>356</v>
      </c>
      <c r="D24" s="29">
        <v>5</v>
      </c>
      <c r="E24" s="29">
        <v>5</v>
      </c>
      <c r="F24" s="29">
        <v>5</v>
      </c>
      <c r="G24" s="29"/>
      <c r="H24" s="29"/>
      <c r="I24" s="29"/>
      <c r="J24" s="29"/>
      <c r="K24" s="133"/>
    </row>
    <row r="25" spans="1:11" ht="19.899999999999999" customHeight="1">
      <c r="A25" s="131"/>
      <c r="B25" s="30" t="s">
        <v>364</v>
      </c>
      <c r="C25" s="26" t="s">
        <v>365</v>
      </c>
      <c r="D25" s="29">
        <v>53</v>
      </c>
      <c r="E25" s="29">
        <v>53</v>
      </c>
      <c r="F25" s="29">
        <v>53</v>
      </c>
      <c r="G25" s="29"/>
      <c r="H25" s="29"/>
      <c r="I25" s="29"/>
      <c r="J25" s="29"/>
      <c r="K25" s="133"/>
    </row>
    <row r="26" spans="1:11" ht="19.899999999999999" customHeight="1">
      <c r="A26" s="131"/>
      <c r="B26" s="30" t="s">
        <v>366</v>
      </c>
      <c r="C26" s="26" t="s">
        <v>367</v>
      </c>
      <c r="D26" s="29">
        <v>3</v>
      </c>
      <c r="E26" s="29">
        <v>3</v>
      </c>
      <c r="F26" s="29">
        <v>3</v>
      </c>
      <c r="G26" s="29"/>
      <c r="H26" s="29"/>
      <c r="I26" s="29"/>
      <c r="J26" s="29"/>
      <c r="K26" s="133"/>
    </row>
    <row r="27" spans="1:11" ht="19.899999999999999" customHeight="1">
      <c r="A27" s="131"/>
      <c r="B27" s="30" t="s">
        <v>368</v>
      </c>
      <c r="C27" s="26" t="s">
        <v>369</v>
      </c>
      <c r="D27" s="29">
        <v>2</v>
      </c>
      <c r="E27" s="29">
        <v>2</v>
      </c>
      <c r="F27" s="29">
        <v>2</v>
      </c>
      <c r="G27" s="29"/>
      <c r="H27" s="29"/>
      <c r="I27" s="29"/>
      <c r="J27" s="29"/>
      <c r="K27" s="133"/>
    </row>
    <row r="28" spans="1:11" ht="19.899999999999999" customHeight="1">
      <c r="A28" s="131"/>
      <c r="B28" s="30" t="s">
        <v>370</v>
      </c>
      <c r="C28" s="26" t="s">
        <v>359</v>
      </c>
      <c r="D28" s="29">
        <v>1</v>
      </c>
      <c r="E28" s="29">
        <v>1</v>
      </c>
      <c r="F28" s="29">
        <v>1</v>
      </c>
      <c r="G28" s="29"/>
      <c r="H28" s="29"/>
      <c r="I28" s="29"/>
      <c r="J28" s="29"/>
      <c r="K28" s="133"/>
    </row>
    <row r="29" spans="1:11" ht="19.899999999999999" customHeight="1">
      <c r="A29" s="131"/>
      <c r="B29" s="30" t="s">
        <v>371</v>
      </c>
      <c r="C29" s="26" t="s">
        <v>359</v>
      </c>
      <c r="D29" s="29">
        <v>4</v>
      </c>
      <c r="E29" s="29">
        <v>4</v>
      </c>
      <c r="F29" s="29">
        <v>4</v>
      </c>
      <c r="G29" s="29"/>
      <c r="H29" s="29"/>
      <c r="I29" s="29"/>
      <c r="J29" s="29"/>
      <c r="K29" s="133"/>
    </row>
    <row r="30" spans="1:11" ht="19.899999999999999" customHeight="1">
      <c r="A30" s="131"/>
      <c r="B30" s="30" t="s">
        <v>372</v>
      </c>
      <c r="C30" s="26" t="s">
        <v>356</v>
      </c>
      <c r="D30" s="29">
        <v>3.3</v>
      </c>
      <c r="E30" s="29">
        <v>3.3</v>
      </c>
      <c r="F30" s="29">
        <v>3.3</v>
      </c>
      <c r="G30" s="29"/>
      <c r="H30" s="29"/>
      <c r="I30" s="29"/>
      <c r="J30" s="29"/>
      <c r="K30" s="133"/>
    </row>
    <row r="31" spans="1:11" ht="19.899999999999999" customHeight="1">
      <c r="A31" s="131"/>
      <c r="B31" s="30" t="s">
        <v>373</v>
      </c>
      <c r="C31" s="26" t="s">
        <v>356</v>
      </c>
      <c r="D31" s="29">
        <v>5</v>
      </c>
      <c r="E31" s="29">
        <v>5</v>
      </c>
      <c r="F31" s="29">
        <v>5</v>
      </c>
      <c r="G31" s="29"/>
      <c r="H31" s="29"/>
      <c r="I31" s="29"/>
      <c r="J31" s="29"/>
      <c r="K31" s="133"/>
    </row>
    <row r="32" spans="1:11" ht="19.899999999999999" customHeight="1">
      <c r="A32" s="131"/>
      <c r="B32" s="30" t="s">
        <v>374</v>
      </c>
      <c r="C32" s="26" t="s">
        <v>375</v>
      </c>
      <c r="D32" s="29">
        <v>3</v>
      </c>
      <c r="E32" s="29">
        <v>3</v>
      </c>
      <c r="F32" s="29">
        <v>3</v>
      </c>
      <c r="G32" s="29"/>
      <c r="H32" s="29"/>
      <c r="I32" s="29"/>
      <c r="J32" s="29"/>
      <c r="K32" s="133"/>
    </row>
    <row r="33" spans="1:11" ht="19.899999999999999" customHeight="1">
      <c r="A33" s="131"/>
      <c r="B33" s="30" t="s">
        <v>376</v>
      </c>
      <c r="C33" s="26" t="s">
        <v>356</v>
      </c>
      <c r="D33" s="29">
        <v>11.99</v>
      </c>
      <c r="E33" s="29">
        <v>11.99</v>
      </c>
      <c r="F33" s="29">
        <v>11.99</v>
      </c>
      <c r="G33" s="29"/>
      <c r="H33" s="29"/>
      <c r="I33" s="29"/>
      <c r="J33" s="29"/>
      <c r="K33" s="133"/>
    </row>
    <row r="34" spans="1:11" ht="19.899999999999999" customHeight="1">
      <c r="A34" s="131"/>
      <c r="B34" s="30" t="s">
        <v>377</v>
      </c>
      <c r="C34" s="26" t="s">
        <v>378</v>
      </c>
      <c r="D34" s="29">
        <f t="shared" ref="D34:F34" si="0">245.87-180.34-8.18</f>
        <v>57.35</v>
      </c>
      <c r="E34" s="29">
        <f t="shared" si="0"/>
        <v>57.35</v>
      </c>
      <c r="F34" s="29">
        <f t="shared" si="0"/>
        <v>57.35</v>
      </c>
      <c r="G34" s="29"/>
      <c r="H34" s="29"/>
      <c r="I34" s="29"/>
      <c r="J34" s="29"/>
      <c r="K34" s="133"/>
    </row>
    <row r="35" spans="1:11" ht="19.899999999999999" customHeight="1">
      <c r="A35" s="131"/>
      <c r="B35" s="30" t="s">
        <v>379</v>
      </c>
      <c r="C35" s="26" t="s">
        <v>380</v>
      </c>
      <c r="D35" s="29">
        <v>56.82</v>
      </c>
      <c r="E35" s="29">
        <v>56.82</v>
      </c>
      <c r="F35" s="29">
        <v>56.82</v>
      </c>
      <c r="G35" s="29"/>
      <c r="H35" s="29"/>
      <c r="I35" s="29"/>
      <c r="J35" s="29"/>
      <c r="K35" s="133"/>
    </row>
    <row r="36" spans="1:11" ht="19.899999999999999" customHeight="1">
      <c r="A36" s="131"/>
      <c r="B36" s="30" t="s">
        <v>381</v>
      </c>
      <c r="C36" s="26" t="s">
        <v>382</v>
      </c>
      <c r="D36" s="29">
        <v>22.96</v>
      </c>
      <c r="E36" s="29">
        <v>22.96</v>
      </c>
      <c r="F36" s="29">
        <v>22.96</v>
      </c>
      <c r="G36" s="29"/>
      <c r="H36" s="29"/>
      <c r="I36" s="29"/>
      <c r="J36" s="29"/>
      <c r="K36" s="133"/>
    </row>
    <row r="37" spans="1:11" ht="19.899999999999999" customHeight="1">
      <c r="A37" s="131"/>
      <c r="B37" s="30" t="s">
        <v>383</v>
      </c>
      <c r="C37" s="26" t="s">
        <v>382</v>
      </c>
      <c r="D37" s="29">
        <v>1530.97</v>
      </c>
      <c r="E37" s="29">
        <v>1530.97</v>
      </c>
      <c r="F37" s="29">
        <v>1530.97</v>
      </c>
      <c r="G37" s="29"/>
      <c r="H37" s="29"/>
      <c r="I37" s="29"/>
      <c r="J37" s="29"/>
      <c r="K37" s="133"/>
    </row>
    <row r="38" spans="1:11" ht="19.899999999999999" customHeight="1">
      <c r="A38" s="131"/>
      <c r="B38" s="30" t="s">
        <v>384</v>
      </c>
      <c r="C38" s="26" t="s">
        <v>382</v>
      </c>
      <c r="D38" s="29">
        <v>0.02</v>
      </c>
      <c r="E38" s="29">
        <v>0.02</v>
      </c>
      <c r="F38" s="29">
        <v>0.02</v>
      </c>
      <c r="G38" s="29"/>
      <c r="H38" s="29"/>
      <c r="I38" s="29"/>
      <c r="J38" s="29"/>
      <c r="K38" s="133"/>
    </row>
    <row r="39" spans="1:11" ht="19.899999999999999" customHeight="1">
      <c r="A39" s="131"/>
      <c r="B39" s="30" t="s">
        <v>385</v>
      </c>
      <c r="C39" s="26" t="s">
        <v>386</v>
      </c>
      <c r="D39" s="29">
        <v>2231.7199999999998</v>
      </c>
      <c r="E39" s="29">
        <v>2231.7199999999998</v>
      </c>
      <c r="F39" s="29">
        <v>2231.7199999999998</v>
      </c>
      <c r="G39" s="29"/>
      <c r="H39" s="29"/>
      <c r="I39" s="29"/>
      <c r="J39" s="29"/>
      <c r="K39" s="133"/>
    </row>
    <row r="40" spans="1:11" ht="19.899999999999999" customHeight="1">
      <c r="B40" s="26" t="s">
        <v>299</v>
      </c>
      <c r="C40" s="43"/>
      <c r="D40" s="29">
        <v>104.18</v>
      </c>
      <c r="E40" s="29">
        <v>104.18</v>
      </c>
      <c r="F40" s="29">
        <v>104.18</v>
      </c>
      <c r="G40" s="29"/>
      <c r="H40" s="29"/>
      <c r="I40" s="29"/>
      <c r="J40" s="29"/>
    </row>
    <row r="41" spans="1:11" ht="19.899999999999999" customHeight="1">
      <c r="B41" s="30" t="s">
        <v>341</v>
      </c>
      <c r="C41" s="26" t="s">
        <v>387</v>
      </c>
      <c r="D41" s="29">
        <v>8.74</v>
      </c>
      <c r="E41" s="29">
        <v>8.74</v>
      </c>
      <c r="F41" s="29">
        <v>8.74</v>
      </c>
      <c r="G41" s="29"/>
      <c r="H41" s="29"/>
      <c r="I41" s="29"/>
      <c r="J41" s="29"/>
    </row>
    <row r="42" spans="1:11" ht="19.899999999999999" customHeight="1">
      <c r="B42" s="30" t="s">
        <v>343</v>
      </c>
      <c r="C42" s="26" t="s">
        <v>387</v>
      </c>
      <c r="D42" s="29">
        <v>0.36</v>
      </c>
      <c r="E42" s="29">
        <v>0.36</v>
      </c>
      <c r="F42" s="29">
        <v>0.36</v>
      </c>
      <c r="G42" s="29"/>
      <c r="H42" s="29"/>
      <c r="I42" s="29"/>
      <c r="J42" s="29"/>
    </row>
    <row r="43" spans="1:11" ht="19.899999999999999" customHeight="1">
      <c r="B43" s="30" t="s">
        <v>344</v>
      </c>
      <c r="C43" s="26" t="s">
        <v>387</v>
      </c>
      <c r="D43" s="29">
        <v>9</v>
      </c>
      <c r="E43" s="29">
        <v>9</v>
      </c>
      <c r="F43" s="29">
        <v>9</v>
      </c>
      <c r="G43" s="29"/>
      <c r="H43" s="29"/>
      <c r="I43" s="29"/>
      <c r="J43" s="29"/>
    </row>
    <row r="44" spans="1:11" ht="19.899999999999999" customHeight="1">
      <c r="B44" s="30" t="s">
        <v>345</v>
      </c>
      <c r="C44" s="26" t="s">
        <v>387</v>
      </c>
      <c r="D44" s="29">
        <v>6.98</v>
      </c>
      <c r="E44" s="29">
        <v>6.98</v>
      </c>
      <c r="F44" s="29">
        <v>6.98</v>
      </c>
      <c r="G44" s="29"/>
      <c r="H44" s="29"/>
      <c r="I44" s="29"/>
      <c r="J44" s="29"/>
    </row>
    <row r="45" spans="1:11" ht="19.899999999999999" customHeight="1">
      <c r="B45" s="30" t="s">
        <v>346</v>
      </c>
      <c r="C45" s="26" t="s">
        <v>387</v>
      </c>
      <c r="D45" s="29">
        <v>2.57</v>
      </c>
      <c r="E45" s="29">
        <v>2.57</v>
      </c>
      <c r="F45" s="29">
        <v>2.57</v>
      </c>
      <c r="G45" s="29"/>
      <c r="H45" s="29"/>
      <c r="I45" s="29"/>
      <c r="J45" s="29"/>
    </row>
    <row r="46" spans="1:11" ht="19.899999999999999" customHeight="1">
      <c r="B46" s="30" t="s">
        <v>348</v>
      </c>
      <c r="C46" s="26" t="s">
        <v>387</v>
      </c>
      <c r="D46" s="29">
        <v>1.29</v>
      </c>
      <c r="E46" s="29">
        <v>1.29</v>
      </c>
      <c r="F46" s="29">
        <v>1.29</v>
      </c>
      <c r="G46" s="29"/>
      <c r="H46" s="29"/>
      <c r="I46" s="29"/>
      <c r="J46" s="29"/>
    </row>
    <row r="47" spans="1:11" ht="19.899999999999999" customHeight="1">
      <c r="B47" s="30" t="s">
        <v>349</v>
      </c>
      <c r="C47" s="26" t="s">
        <v>387</v>
      </c>
      <c r="D47" s="29">
        <v>1.21</v>
      </c>
      <c r="E47" s="29">
        <v>1.21</v>
      </c>
      <c r="F47" s="29">
        <v>1.21</v>
      </c>
      <c r="G47" s="29"/>
      <c r="H47" s="29"/>
      <c r="I47" s="29"/>
      <c r="J47" s="29"/>
    </row>
    <row r="48" spans="1:11" ht="19.899999999999999" customHeight="1">
      <c r="B48" s="30" t="s">
        <v>350</v>
      </c>
      <c r="C48" s="26" t="s">
        <v>387</v>
      </c>
      <c r="D48" s="29">
        <v>0.03</v>
      </c>
      <c r="E48" s="29">
        <v>0.03</v>
      </c>
      <c r="F48" s="29">
        <v>0.03</v>
      </c>
      <c r="G48" s="29"/>
      <c r="H48" s="29"/>
      <c r="I48" s="29"/>
      <c r="J48" s="29"/>
    </row>
    <row r="49" spans="2:10" ht="19.899999999999999" customHeight="1">
      <c r="B49" s="30" t="s">
        <v>351</v>
      </c>
      <c r="C49" s="26" t="s">
        <v>387</v>
      </c>
      <c r="D49" s="29">
        <v>3.01</v>
      </c>
      <c r="E49" s="29">
        <v>3.01</v>
      </c>
      <c r="F49" s="29">
        <v>3.01</v>
      </c>
      <c r="G49" s="29"/>
      <c r="H49" s="29"/>
      <c r="I49" s="29"/>
      <c r="J49" s="29"/>
    </row>
    <row r="50" spans="2:10" ht="19.899999999999999" customHeight="1">
      <c r="B50" s="30" t="s">
        <v>355</v>
      </c>
      <c r="C50" s="26" t="s">
        <v>388</v>
      </c>
      <c r="D50" s="29">
        <v>0.97</v>
      </c>
      <c r="E50" s="29">
        <v>0.97</v>
      </c>
      <c r="F50" s="29">
        <v>0.97</v>
      </c>
      <c r="G50" s="29"/>
      <c r="H50" s="29"/>
      <c r="I50" s="29"/>
      <c r="J50" s="29"/>
    </row>
    <row r="51" spans="2:10" ht="19.899999999999999" customHeight="1">
      <c r="B51" s="30" t="s">
        <v>360</v>
      </c>
      <c r="C51" s="26" t="s">
        <v>388</v>
      </c>
      <c r="D51" s="29">
        <v>0.53</v>
      </c>
      <c r="E51" s="29">
        <v>0.53</v>
      </c>
      <c r="F51" s="29">
        <v>0.53</v>
      </c>
      <c r="G51" s="29"/>
      <c r="H51" s="29"/>
      <c r="I51" s="29"/>
      <c r="J51" s="29"/>
    </row>
    <row r="52" spans="2:10" ht="19.899999999999999" customHeight="1">
      <c r="B52" s="30" t="s">
        <v>361</v>
      </c>
      <c r="C52" s="26" t="s">
        <v>388</v>
      </c>
      <c r="D52" s="29">
        <v>1.35</v>
      </c>
      <c r="E52" s="29">
        <v>1.35</v>
      </c>
      <c r="F52" s="29">
        <v>1.35</v>
      </c>
      <c r="G52" s="29"/>
      <c r="H52" s="29"/>
      <c r="I52" s="29"/>
      <c r="J52" s="29"/>
    </row>
    <row r="53" spans="2:10" ht="19.899999999999999" customHeight="1">
      <c r="B53" s="30" t="s">
        <v>362</v>
      </c>
      <c r="C53" s="26" t="s">
        <v>388</v>
      </c>
      <c r="D53" s="29">
        <v>0.5</v>
      </c>
      <c r="E53" s="29">
        <v>0.5</v>
      </c>
      <c r="F53" s="29">
        <v>0.5</v>
      </c>
      <c r="G53" s="29"/>
      <c r="H53" s="29"/>
      <c r="I53" s="29"/>
      <c r="J53" s="29"/>
    </row>
    <row r="54" spans="2:10" ht="19.899999999999999" customHeight="1">
      <c r="B54" s="30" t="s">
        <v>363</v>
      </c>
      <c r="C54" s="26" t="s">
        <v>388</v>
      </c>
      <c r="D54" s="29">
        <v>0.1</v>
      </c>
      <c r="E54" s="29">
        <v>0.1</v>
      </c>
      <c r="F54" s="29">
        <v>0.1</v>
      </c>
      <c r="G54" s="29"/>
      <c r="H54" s="29"/>
      <c r="I54" s="29"/>
      <c r="J54" s="29"/>
    </row>
    <row r="55" spans="2:10" ht="19.899999999999999" customHeight="1">
      <c r="B55" s="30" t="s">
        <v>368</v>
      </c>
      <c r="C55" s="26" t="s">
        <v>388</v>
      </c>
      <c r="D55" s="29">
        <v>0.1</v>
      </c>
      <c r="E55" s="29">
        <v>0.1</v>
      </c>
      <c r="F55" s="29">
        <v>0.1</v>
      </c>
      <c r="G55" s="29"/>
      <c r="H55" s="29"/>
      <c r="I55" s="29"/>
      <c r="J55" s="29"/>
    </row>
    <row r="56" spans="2:10" ht="19.899999999999999" customHeight="1">
      <c r="B56" s="30" t="s">
        <v>370</v>
      </c>
      <c r="C56" s="26" t="s">
        <v>388</v>
      </c>
      <c r="D56" s="29">
        <v>0.1</v>
      </c>
      <c r="E56" s="29">
        <v>0.1</v>
      </c>
      <c r="F56" s="29">
        <v>0.1</v>
      </c>
      <c r="G56" s="29"/>
      <c r="H56" s="29"/>
      <c r="I56" s="29"/>
      <c r="J56" s="29"/>
    </row>
    <row r="57" spans="2:10" ht="19.899999999999999" customHeight="1">
      <c r="B57" s="30" t="s">
        <v>371</v>
      </c>
      <c r="C57" s="26" t="s">
        <v>388</v>
      </c>
      <c r="D57" s="29">
        <v>1</v>
      </c>
      <c r="E57" s="29">
        <v>1</v>
      </c>
      <c r="F57" s="29">
        <v>1</v>
      </c>
      <c r="G57" s="29"/>
      <c r="H57" s="29"/>
      <c r="I57" s="29"/>
      <c r="J57" s="29"/>
    </row>
    <row r="58" spans="2:10" ht="19.899999999999999" customHeight="1">
      <c r="B58" s="30" t="s">
        <v>372</v>
      </c>
      <c r="C58" s="26" t="s">
        <v>388</v>
      </c>
      <c r="D58" s="29">
        <v>0.3</v>
      </c>
      <c r="E58" s="29">
        <v>0.3</v>
      </c>
      <c r="F58" s="29">
        <v>0.3</v>
      </c>
      <c r="G58" s="29"/>
      <c r="H58" s="29"/>
      <c r="I58" s="29"/>
      <c r="J58" s="29"/>
    </row>
    <row r="59" spans="2:10" ht="19.899999999999999" customHeight="1">
      <c r="B59" s="30" t="s">
        <v>373</v>
      </c>
      <c r="C59" s="26" t="s">
        <v>388</v>
      </c>
      <c r="D59" s="29">
        <v>0.1</v>
      </c>
      <c r="E59" s="29">
        <v>0.1</v>
      </c>
      <c r="F59" s="29">
        <v>0.1</v>
      </c>
      <c r="G59" s="29"/>
      <c r="H59" s="29"/>
      <c r="I59" s="29"/>
      <c r="J59" s="29"/>
    </row>
    <row r="60" spans="2:10" ht="19.899999999999999" customHeight="1">
      <c r="B60" s="30" t="s">
        <v>374</v>
      </c>
      <c r="C60" s="26" t="s">
        <v>388</v>
      </c>
      <c r="D60" s="29">
        <v>3</v>
      </c>
      <c r="E60" s="29">
        <v>3</v>
      </c>
      <c r="F60" s="29">
        <v>3</v>
      </c>
      <c r="G60" s="29"/>
      <c r="H60" s="29"/>
      <c r="I60" s="29"/>
      <c r="J60" s="29"/>
    </row>
    <row r="61" spans="2:10" ht="19.899999999999999" customHeight="1">
      <c r="B61" s="30" t="s">
        <v>377</v>
      </c>
      <c r="C61" s="26" t="s">
        <v>388</v>
      </c>
      <c r="D61" s="29">
        <v>2.86</v>
      </c>
      <c r="E61" s="29">
        <v>2.86</v>
      </c>
      <c r="F61" s="29">
        <v>2.86</v>
      </c>
      <c r="G61" s="29"/>
      <c r="H61" s="29"/>
      <c r="I61" s="29"/>
      <c r="J61" s="29"/>
    </row>
    <row r="62" spans="2:10" ht="19.899999999999999" customHeight="1">
      <c r="B62" s="30" t="s">
        <v>379</v>
      </c>
      <c r="C62" s="26" t="s">
        <v>380</v>
      </c>
      <c r="D62" s="29">
        <v>0.09</v>
      </c>
      <c r="E62" s="29">
        <v>0.09</v>
      </c>
      <c r="F62" s="29">
        <v>0.09</v>
      </c>
      <c r="G62" s="29"/>
      <c r="H62" s="29"/>
      <c r="I62" s="29"/>
      <c r="J62" s="29"/>
    </row>
    <row r="63" spans="2:10" ht="19.899999999999999" customHeight="1">
      <c r="B63" s="30" t="s">
        <v>383</v>
      </c>
      <c r="C63" s="26" t="s">
        <v>382</v>
      </c>
      <c r="D63" s="29">
        <v>60</v>
      </c>
      <c r="E63" s="29">
        <v>60</v>
      </c>
      <c r="F63" s="29">
        <v>60</v>
      </c>
      <c r="G63" s="29"/>
      <c r="H63" s="29"/>
      <c r="I63" s="29"/>
      <c r="J63" s="29"/>
    </row>
    <row r="64" spans="2:10" ht="19.899999999999999" customHeight="1">
      <c r="B64" s="26" t="s">
        <v>300</v>
      </c>
      <c r="C64" s="43"/>
      <c r="D64" s="29">
        <v>1270</v>
      </c>
      <c r="E64" s="29">
        <v>1270</v>
      </c>
      <c r="F64" s="29">
        <v>1270</v>
      </c>
      <c r="G64" s="29"/>
      <c r="H64" s="29"/>
      <c r="I64" s="29"/>
      <c r="J64" s="29"/>
    </row>
    <row r="65" spans="2:10" ht="19.899999999999999" customHeight="1">
      <c r="B65" s="30" t="s">
        <v>341</v>
      </c>
      <c r="C65" s="26" t="s">
        <v>387</v>
      </c>
      <c r="D65" s="29">
        <v>72.7</v>
      </c>
      <c r="E65" s="29">
        <v>72.7</v>
      </c>
      <c r="F65" s="29">
        <v>72.7</v>
      </c>
      <c r="G65" s="29"/>
      <c r="H65" s="29"/>
      <c r="I65" s="29"/>
      <c r="J65" s="29"/>
    </row>
    <row r="66" spans="2:10" ht="19.899999999999999" customHeight="1">
      <c r="B66" s="30" t="s">
        <v>343</v>
      </c>
      <c r="C66" s="26" t="s">
        <v>387</v>
      </c>
      <c r="D66" s="29">
        <v>7.34</v>
      </c>
      <c r="E66" s="29">
        <v>7.34</v>
      </c>
      <c r="F66" s="29">
        <v>7.34</v>
      </c>
      <c r="G66" s="29"/>
      <c r="H66" s="29"/>
      <c r="I66" s="29"/>
      <c r="J66" s="29"/>
    </row>
    <row r="67" spans="2:10" ht="19.899999999999999" customHeight="1">
      <c r="B67" s="30" t="s">
        <v>344</v>
      </c>
      <c r="C67" s="26" t="s">
        <v>387</v>
      </c>
      <c r="D67" s="29">
        <v>60</v>
      </c>
      <c r="E67" s="29">
        <v>60</v>
      </c>
      <c r="F67" s="29">
        <v>60</v>
      </c>
      <c r="G67" s="29"/>
      <c r="H67" s="29"/>
      <c r="I67" s="29"/>
      <c r="J67" s="29"/>
    </row>
    <row r="68" spans="2:10" ht="19.899999999999999" customHeight="1">
      <c r="B68" s="30" t="s">
        <v>345</v>
      </c>
      <c r="C68" s="26" t="s">
        <v>387</v>
      </c>
      <c r="D68" s="29">
        <v>48.54</v>
      </c>
      <c r="E68" s="29">
        <v>48.54</v>
      </c>
      <c r="F68" s="29">
        <v>48.54</v>
      </c>
      <c r="G68" s="29"/>
      <c r="H68" s="29"/>
      <c r="I68" s="29"/>
      <c r="J68" s="29"/>
    </row>
    <row r="69" spans="2:10" ht="19.899999999999999" customHeight="1">
      <c r="B69" s="30" t="s">
        <v>346</v>
      </c>
      <c r="C69" s="26" t="s">
        <v>387</v>
      </c>
      <c r="D69" s="29">
        <v>19.78</v>
      </c>
      <c r="E69" s="29">
        <v>19.78</v>
      </c>
      <c r="F69" s="29">
        <v>19.78</v>
      </c>
      <c r="G69" s="29"/>
      <c r="H69" s="29"/>
      <c r="I69" s="29"/>
      <c r="J69" s="29"/>
    </row>
    <row r="70" spans="2:10" ht="19.899999999999999" customHeight="1">
      <c r="B70" s="30" t="s">
        <v>348</v>
      </c>
      <c r="C70" s="26" t="s">
        <v>387</v>
      </c>
      <c r="D70" s="29">
        <v>9.89</v>
      </c>
      <c r="E70" s="29">
        <v>9.89</v>
      </c>
      <c r="F70" s="29">
        <v>9.89</v>
      </c>
      <c r="G70" s="29"/>
      <c r="H70" s="29"/>
      <c r="I70" s="29"/>
      <c r="J70" s="29"/>
    </row>
    <row r="71" spans="2:10" ht="19.899999999999999" customHeight="1">
      <c r="B71" s="30" t="s">
        <v>349</v>
      </c>
      <c r="C71" s="26" t="s">
        <v>387</v>
      </c>
      <c r="D71" s="29">
        <v>9.27</v>
      </c>
      <c r="E71" s="29">
        <v>9.27</v>
      </c>
      <c r="F71" s="29">
        <v>9.27</v>
      </c>
      <c r="G71" s="29"/>
      <c r="H71" s="29"/>
      <c r="I71" s="29"/>
      <c r="J71" s="29"/>
    </row>
    <row r="72" spans="2:10" ht="19.899999999999999" customHeight="1">
      <c r="B72" s="30" t="s">
        <v>350</v>
      </c>
      <c r="C72" s="26" t="s">
        <v>387</v>
      </c>
      <c r="D72" s="29">
        <v>0.51</v>
      </c>
      <c r="E72" s="29">
        <v>0.51</v>
      </c>
      <c r="F72" s="29">
        <v>0.51</v>
      </c>
      <c r="G72" s="29"/>
      <c r="H72" s="29"/>
      <c r="I72" s="29"/>
      <c r="J72" s="29"/>
    </row>
    <row r="73" spans="2:10" ht="19.899999999999999" customHeight="1">
      <c r="B73" s="30" t="s">
        <v>351</v>
      </c>
      <c r="C73" s="26" t="s">
        <v>387</v>
      </c>
      <c r="D73" s="29">
        <v>22.04</v>
      </c>
      <c r="E73" s="29">
        <v>22.04</v>
      </c>
      <c r="F73" s="29">
        <v>22.04</v>
      </c>
      <c r="G73" s="29"/>
      <c r="H73" s="29"/>
      <c r="I73" s="29"/>
      <c r="J73" s="29"/>
    </row>
    <row r="74" spans="2:10" ht="19.899999999999999" customHeight="1">
      <c r="B74" s="30" t="s">
        <v>355</v>
      </c>
      <c r="C74" s="26" t="s">
        <v>388</v>
      </c>
      <c r="D74" s="29">
        <v>6</v>
      </c>
      <c r="E74" s="29">
        <v>6</v>
      </c>
      <c r="F74" s="29">
        <v>6</v>
      </c>
      <c r="G74" s="29"/>
      <c r="H74" s="29"/>
      <c r="I74" s="29"/>
      <c r="J74" s="29"/>
    </row>
    <row r="75" spans="2:10" ht="19.899999999999999" customHeight="1">
      <c r="B75" s="30" t="s">
        <v>357</v>
      </c>
      <c r="C75" s="26" t="s">
        <v>388</v>
      </c>
      <c r="D75" s="29">
        <v>5</v>
      </c>
      <c r="E75" s="29">
        <v>5</v>
      </c>
      <c r="F75" s="29">
        <v>5</v>
      </c>
      <c r="G75" s="29"/>
      <c r="H75" s="29"/>
      <c r="I75" s="29"/>
      <c r="J75" s="29"/>
    </row>
    <row r="76" spans="2:10" ht="19.899999999999999" customHeight="1">
      <c r="B76" s="30" t="s">
        <v>358</v>
      </c>
      <c r="C76" s="26" t="s">
        <v>388</v>
      </c>
      <c r="D76" s="29">
        <v>10</v>
      </c>
      <c r="E76" s="29">
        <v>10</v>
      </c>
      <c r="F76" s="29">
        <v>10</v>
      </c>
      <c r="G76" s="29"/>
      <c r="H76" s="29"/>
      <c r="I76" s="29"/>
      <c r="J76" s="29"/>
    </row>
    <row r="77" spans="2:10" ht="19.899999999999999" customHeight="1">
      <c r="B77" s="30" t="s">
        <v>389</v>
      </c>
      <c r="C77" s="26" t="s">
        <v>388</v>
      </c>
      <c r="D77" s="29">
        <v>5</v>
      </c>
      <c r="E77" s="29">
        <v>5</v>
      </c>
      <c r="F77" s="29">
        <v>5</v>
      </c>
      <c r="G77" s="29"/>
      <c r="H77" s="29"/>
      <c r="I77" s="29"/>
      <c r="J77" s="29"/>
    </row>
    <row r="78" spans="2:10" ht="19.899999999999999" customHeight="1">
      <c r="B78" s="30" t="s">
        <v>360</v>
      </c>
      <c r="C78" s="26" t="s">
        <v>388</v>
      </c>
      <c r="D78" s="29">
        <v>10</v>
      </c>
      <c r="E78" s="29">
        <v>10</v>
      </c>
      <c r="F78" s="29">
        <v>10</v>
      </c>
      <c r="G78" s="29"/>
      <c r="H78" s="29"/>
      <c r="I78" s="29"/>
      <c r="J78" s="29"/>
    </row>
    <row r="79" spans="2:10" ht="19.899999999999999" customHeight="1">
      <c r="B79" s="30" t="s">
        <v>361</v>
      </c>
      <c r="C79" s="26" t="s">
        <v>388</v>
      </c>
      <c r="D79" s="29">
        <v>25</v>
      </c>
      <c r="E79" s="29">
        <v>25</v>
      </c>
      <c r="F79" s="29">
        <v>25</v>
      </c>
      <c r="G79" s="29"/>
      <c r="H79" s="29"/>
      <c r="I79" s="29"/>
      <c r="J79" s="29"/>
    </row>
    <row r="80" spans="2:10" ht="19.899999999999999" customHeight="1">
      <c r="B80" s="30" t="s">
        <v>362</v>
      </c>
      <c r="C80" s="26" t="s">
        <v>388</v>
      </c>
      <c r="D80" s="29">
        <v>2.42</v>
      </c>
      <c r="E80" s="29">
        <v>2.42</v>
      </c>
      <c r="F80" s="29">
        <v>2.42</v>
      </c>
      <c r="G80" s="29"/>
      <c r="H80" s="29"/>
      <c r="I80" s="29"/>
      <c r="J80" s="29"/>
    </row>
    <row r="81" spans="2:10" ht="19.899999999999999" customHeight="1">
      <c r="B81" s="30" t="s">
        <v>363</v>
      </c>
      <c r="C81" s="26" t="s">
        <v>388</v>
      </c>
      <c r="D81" s="29">
        <v>5</v>
      </c>
      <c r="E81" s="29">
        <v>5</v>
      </c>
      <c r="F81" s="29">
        <v>5</v>
      </c>
      <c r="G81" s="29"/>
      <c r="H81" s="29"/>
      <c r="I81" s="29"/>
      <c r="J81" s="29"/>
    </row>
    <row r="82" spans="2:10" ht="19.899999999999999" customHeight="1">
      <c r="B82" s="30" t="s">
        <v>364</v>
      </c>
      <c r="C82" s="26" t="s">
        <v>388</v>
      </c>
      <c r="D82" s="29">
        <v>72</v>
      </c>
      <c r="E82" s="29">
        <v>72</v>
      </c>
      <c r="F82" s="29">
        <v>72</v>
      </c>
      <c r="G82" s="29"/>
      <c r="H82" s="29"/>
      <c r="I82" s="29"/>
      <c r="J82" s="29"/>
    </row>
    <row r="83" spans="2:10" ht="19.899999999999999" customHeight="1">
      <c r="B83" s="30" t="s">
        <v>368</v>
      </c>
      <c r="C83" s="26" t="s">
        <v>388</v>
      </c>
      <c r="D83" s="29">
        <v>2</v>
      </c>
      <c r="E83" s="29">
        <v>2</v>
      </c>
      <c r="F83" s="29">
        <v>2</v>
      </c>
      <c r="G83" s="29"/>
      <c r="H83" s="29"/>
      <c r="I83" s="29"/>
      <c r="J83" s="29"/>
    </row>
    <row r="84" spans="2:10" ht="19.899999999999999" customHeight="1">
      <c r="B84" s="30" t="s">
        <v>390</v>
      </c>
      <c r="C84" s="26" t="s">
        <v>388</v>
      </c>
      <c r="D84" s="29">
        <v>200</v>
      </c>
      <c r="E84" s="29">
        <v>200</v>
      </c>
      <c r="F84" s="29">
        <v>200</v>
      </c>
      <c r="G84" s="29"/>
      <c r="H84" s="29"/>
      <c r="I84" s="29"/>
      <c r="J84" s="29"/>
    </row>
    <row r="85" spans="2:10" ht="19.899999999999999" customHeight="1">
      <c r="B85" s="30" t="s">
        <v>370</v>
      </c>
      <c r="C85" s="26" t="s">
        <v>388</v>
      </c>
      <c r="D85" s="29">
        <v>500</v>
      </c>
      <c r="E85" s="29">
        <v>500</v>
      </c>
      <c r="F85" s="29">
        <v>500</v>
      </c>
      <c r="G85" s="29"/>
      <c r="H85" s="29"/>
      <c r="I85" s="29"/>
      <c r="J85" s="29"/>
    </row>
    <row r="86" spans="2:10" ht="19.899999999999999" customHeight="1">
      <c r="B86" s="30" t="s">
        <v>372</v>
      </c>
      <c r="C86" s="26" t="s">
        <v>388</v>
      </c>
      <c r="D86" s="29">
        <v>2</v>
      </c>
      <c r="E86" s="29">
        <v>2</v>
      </c>
      <c r="F86" s="29">
        <v>2</v>
      </c>
      <c r="G86" s="29"/>
      <c r="H86" s="29"/>
      <c r="I86" s="29"/>
      <c r="J86" s="29"/>
    </row>
    <row r="87" spans="2:10" ht="19.899999999999999" customHeight="1">
      <c r="B87" s="30" t="s">
        <v>374</v>
      </c>
      <c r="C87" s="26" t="s">
        <v>388</v>
      </c>
      <c r="D87" s="29">
        <v>36</v>
      </c>
      <c r="E87" s="29">
        <v>36</v>
      </c>
      <c r="F87" s="29">
        <v>36</v>
      </c>
      <c r="G87" s="29"/>
      <c r="H87" s="29"/>
      <c r="I87" s="29"/>
      <c r="J87" s="29"/>
    </row>
    <row r="88" spans="2:10" ht="19.899999999999999" customHeight="1">
      <c r="B88" s="30" t="s">
        <v>377</v>
      </c>
      <c r="C88" s="26" t="s">
        <v>388</v>
      </c>
      <c r="D88" s="29">
        <v>88.97</v>
      </c>
      <c r="E88" s="29">
        <v>88.97</v>
      </c>
      <c r="F88" s="29">
        <v>88.97</v>
      </c>
      <c r="G88" s="29"/>
      <c r="H88" s="29"/>
      <c r="I88" s="29"/>
      <c r="J88" s="29"/>
    </row>
    <row r="89" spans="2:10" ht="19.899999999999999" customHeight="1">
      <c r="B89" s="30" t="s">
        <v>379</v>
      </c>
      <c r="C89" s="26" t="s">
        <v>380</v>
      </c>
      <c r="D89" s="29">
        <v>0.54</v>
      </c>
      <c r="E89" s="29">
        <v>0.54</v>
      </c>
      <c r="F89" s="29">
        <v>0.54</v>
      </c>
      <c r="G89" s="29"/>
      <c r="H89" s="29"/>
      <c r="I89" s="29"/>
      <c r="J89" s="29"/>
    </row>
    <row r="90" spans="2:10" ht="19.899999999999999" customHeight="1">
      <c r="B90" s="30" t="s">
        <v>391</v>
      </c>
      <c r="C90" s="26" t="s">
        <v>392</v>
      </c>
      <c r="D90" s="29">
        <v>50</v>
      </c>
      <c r="E90" s="29">
        <v>50</v>
      </c>
      <c r="F90" s="29">
        <v>50</v>
      </c>
      <c r="G90" s="29"/>
      <c r="H90" s="29"/>
      <c r="I90" s="29"/>
      <c r="J90" s="29"/>
    </row>
    <row r="91" spans="2:10" ht="19.899999999999999" customHeight="1">
      <c r="B91" s="26" t="s">
        <v>301</v>
      </c>
      <c r="C91" s="43"/>
      <c r="D91" s="29">
        <v>770</v>
      </c>
      <c r="E91" s="29">
        <v>770</v>
      </c>
      <c r="F91" s="29">
        <v>770</v>
      </c>
      <c r="G91" s="29"/>
      <c r="H91" s="29"/>
      <c r="I91" s="29"/>
      <c r="J91" s="29"/>
    </row>
    <row r="92" spans="2:10" ht="19.899999999999999" customHeight="1">
      <c r="B92" s="30" t="s">
        <v>341</v>
      </c>
      <c r="C92" s="26" t="s">
        <v>387</v>
      </c>
      <c r="D92" s="29">
        <v>8.33</v>
      </c>
      <c r="E92" s="29">
        <v>8.33</v>
      </c>
      <c r="F92" s="29">
        <v>8.33</v>
      </c>
      <c r="G92" s="29"/>
      <c r="H92" s="29"/>
      <c r="I92" s="29"/>
      <c r="J92" s="29"/>
    </row>
    <row r="93" spans="2:10" ht="19.899999999999999" customHeight="1">
      <c r="B93" s="30" t="s">
        <v>343</v>
      </c>
      <c r="C93" s="26" t="s">
        <v>387</v>
      </c>
      <c r="D93" s="29">
        <v>0.36</v>
      </c>
      <c r="E93" s="29">
        <v>0.36</v>
      </c>
      <c r="F93" s="29">
        <v>0.36</v>
      </c>
      <c r="G93" s="29"/>
      <c r="H93" s="29"/>
      <c r="I93" s="29"/>
      <c r="J93" s="29"/>
    </row>
    <row r="94" spans="2:10" ht="19.899999999999999" customHeight="1">
      <c r="B94" s="30" t="s">
        <v>344</v>
      </c>
      <c r="C94" s="26" t="s">
        <v>387</v>
      </c>
      <c r="D94" s="29">
        <v>9</v>
      </c>
      <c r="E94" s="29">
        <v>9</v>
      </c>
      <c r="F94" s="29">
        <v>9</v>
      </c>
      <c r="G94" s="29"/>
      <c r="H94" s="29"/>
      <c r="I94" s="29"/>
      <c r="J94" s="29"/>
    </row>
    <row r="95" spans="2:10" ht="19.899999999999999" customHeight="1">
      <c r="B95" s="30" t="s">
        <v>345</v>
      </c>
      <c r="C95" s="26" t="s">
        <v>387</v>
      </c>
      <c r="D95" s="29">
        <v>6.82</v>
      </c>
      <c r="E95" s="29">
        <v>6.82</v>
      </c>
      <c r="F95" s="29">
        <v>6.82</v>
      </c>
      <c r="G95" s="29"/>
      <c r="H95" s="29"/>
      <c r="I95" s="29"/>
      <c r="J95" s="29"/>
    </row>
    <row r="96" spans="2:10" ht="19.899999999999999" customHeight="1">
      <c r="B96" s="30" t="s">
        <v>346</v>
      </c>
      <c r="C96" s="26" t="s">
        <v>387</v>
      </c>
      <c r="D96" s="29">
        <v>2.48</v>
      </c>
      <c r="E96" s="29">
        <v>2.48</v>
      </c>
      <c r="F96" s="29">
        <v>2.48</v>
      </c>
      <c r="G96" s="29"/>
      <c r="H96" s="29"/>
      <c r="I96" s="29"/>
      <c r="J96" s="29"/>
    </row>
    <row r="97" spans="2:10" ht="19.899999999999999" customHeight="1">
      <c r="B97" s="30" t="s">
        <v>348</v>
      </c>
      <c r="C97" s="26" t="s">
        <v>387</v>
      </c>
      <c r="D97" s="29">
        <v>1.24</v>
      </c>
      <c r="E97" s="29">
        <v>1.24</v>
      </c>
      <c r="F97" s="29">
        <v>1.24</v>
      </c>
      <c r="G97" s="29"/>
      <c r="H97" s="29"/>
      <c r="I97" s="29"/>
      <c r="J97" s="29"/>
    </row>
    <row r="98" spans="2:10" ht="19.899999999999999" customHeight="1">
      <c r="B98" s="30" t="s">
        <v>349</v>
      </c>
      <c r="C98" s="26" t="s">
        <v>387</v>
      </c>
      <c r="D98" s="29">
        <v>1.1599999999999999</v>
      </c>
      <c r="E98" s="29">
        <v>1.1599999999999999</v>
      </c>
      <c r="F98" s="29">
        <v>1.1599999999999999</v>
      </c>
      <c r="G98" s="29"/>
      <c r="H98" s="29"/>
      <c r="I98" s="29"/>
      <c r="J98" s="29"/>
    </row>
    <row r="99" spans="2:10" ht="19.899999999999999" customHeight="1">
      <c r="B99" s="30" t="s">
        <v>350</v>
      </c>
      <c r="C99" s="26" t="s">
        <v>387</v>
      </c>
      <c r="D99" s="29">
        <v>0.12</v>
      </c>
      <c r="E99" s="29">
        <v>0.12</v>
      </c>
      <c r="F99" s="29">
        <v>0.12</v>
      </c>
      <c r="G99" s="29"/>
      <c r="H99" s="29"/>
      <c r="I99" s="29"/>
      <c r="J99" s="29"/>
    </row>
    <row r="100" spans="2:10" ht="19.899999999999999" customHeight="1">
      <c r="B100" s="30" t="s">
        <v>351</v>
      </c>
      <c r="C100" s="26" t="s">
        <v>387</v>
      </c>
      <c r="D100" s="29">
        <v>2.94</v>
      </c>
      <c r="E100" s="29">
        <v>2.94</v>
      </c>
      <c r="F100" s="29">
        <v>2.94</v>
      </c>
      <c r="G100" s="29"/>
      <c r="H100" s="29"/>
      <c r="I100" s="29"/>
      <c r="J100" s="29"/>
    </row>
    <row r="101" spans="2:10" ht="19.899999999999999" customHeight="1">
      <c r="B101" s="30" t="s">
        <v>355</v>
      </c>
      <c r="C101" s="26" t="s">
        <v>388</v>
      </c>
      <c r="D101" s="29">
        <v>5.09</v>
      </c>
      <c r="E101" s="29">
        <v>5.09</v>
      </c>
      <c r="F101" s="29">
        <v>5.09</v>
      </c>
      <c r="G101" s="29"/>
      <c r="H101" s="29"/>
      <c r="I101" s="29"/>
      <c r="J101" s="29"/>
    </row>
    <row r="102" spans="2:10" ht="19.899999999999999" customHeight="1">
      <c r="B102" s="30" t="s">
        <v>389</v>
      </c>
      <c r="C102" s="26" t="s">
        <v>388</v>
      </c>
      <c r="D102" s="29">
        <v>0.1</v>
      </c>
      <c r="E102" s="29">
        <v>0.1</v>
      </c>
      <c r="F102" s="29">
        <v>0.1</v>
      </c>
      <c r="G102" s="29"/>
      <c r="H102" s="29"/>
      <c r="I102" s="29"/>
      <c r="J102" s="29"/>
    </row>
    <row r="103" spans="2:10" ht="19.899999999999999" customHeight="1">
      <c r="B103" s="30" t="s">
        <v>361</v>
      </c>
      <c r="C103" s="26" t="s">
        <v>388</v>
      </c>
      <c r="D103" s="29">
        <v>5</v>
      </c>
      <c r="E103" s="29">
        <v>5</v>
      </c>
      <c r="F103" s="29">
        <v>5</v>
      </c>
      <c r="G103" s="29"/>
      <c r="H103" s="29"/>
      <c r="I103" s="29"/>
      <c r="J103" s="29"/>
    </row>
    <row r="104" spans="2:10" ht="19.899999999999999" customHeight="1">
      <c r="B104" s="30" t="s">
        <v>362</v>
      </c>
      <c r="C104" s="26" t="s">
        <v>388</v>
      </c>
      <c r="D104" s="29">
        <v>1</v>
      </c>
      <c r="E104" s="29">
        <v>1</v>
      </c>
      <c r="F104" s="29">
        <v>1</v>
      </c>
      <c r="G104" s="29"/>
      <c r="H104" s="29"/>
      <c r="I104" s="29"/>
      <c r="J104" s="29"/>
    </row>
    <row r="105" spans="2:10" ht="19.899999999999999" customHeight="1">
      <c r="B105" s="30" t="s">
        <v>363</v>
      </c>
      <c r="C105" s="26" t="s">
        <v>388</v>
      </c>
      <c r="D105" s="29">
        <v>0.5</v>
      </c>
      <c r="E105" s="29">
        <v>0.5</v>
      </c>
      <c r="F105" s="29">
        <v>0.5</v>
      </c>
      <c r="G105" s="29"/>
      <c r="H105" s="29"/>
      <c r="I105" s="29"/>
      <c r="J105" s="29"/>
    </row>
    <row r="106" spans="2:10" ht="19.899999999999999" customHeight="1">
      <c r="B106" s="30" t="s">
        <v>364</v>
      </c>
      <c r="C106" s="26" t="s">
        <v>388</v>
      </c>
      <c r="D106" s="29">
        <v>40</v>
      </c>
      <c r="E106" s="29">
        <v>40</v>
      </c>
      <c r="F106" s="29">
        <v>40</v>
      </c>
      <c r="G106" s="29"/>
      <c r="H106" s="29"/>
      <c r="I106" s="29"/>
      <c r="J106" s="29"/>
    </row>
    <row r="107" spans="2:10" ht="19.899999999999999" customHeight="1">
      <c r="B107" s="30" t="s">
        <v>393</v>
      </c>
      <c r="C107" s="26" t="s">
        <v>388</v>
      </c>
      <c r="D107" s="29">
        <v>0.5</v>
      </c>
      <c r="E107" s="29">
        <v>0.5</v>
      </c>
      <c r="F107" s="29">
        <v>0.5</v>
      </c>
      <c r="G107" s="29"/>
      <c r="H107" s="29"/>
      <c r="I107" s="29"/>
      <c r="J107" s="29"/>
    </row>
    <row r="108" spans="2:10" ht="19.899999999999999" customHeight="1">
      <c r="B108" s="30" t="s">
        <v>368</v>
      </c>
      <c r="C108" s="26" t="s">
        <v>388</v>
      </c>
      <c r="D108" s="29">
        <v>1.5</v>
      </c>
      <c r="E108" s="29">
        <v>1.5</v>
      </c>
      <c r="F108" s="29">
        <v>1.5</v>
      </c>
      <c r="G108" s="29"/>
      <c r="H108" s="29"/>
      <c r="I108" s="29"/>
      <c r="J108" s="29"/>
    </row>
    <row r="109" spans="2:10" ht="19.899999999999999" customHeight="1">
      <c r="B109" s="30" t="s">
        <v>394</v>
      </c>
      <c r="C109" s="26" t="s">
        <v>388</v>
      </c>
      <c r="D109" s="29">
        <v>16</v>
      </c>
      <c r="E109" s="29">
        <v>16</v>
      </c>
      <c r="F109" s="29">
        <v>16</v>
      </c>
      <c r="G109" s="29"/>
      <c r="H109" s="29"/>
      <c r="I109" s="29"/>
      <c r="J109" s="29"/>
    </row>
    <row r="110" spans="2:10" ht="19.899999999999999" customHeight="1">
      <c r="B110" s="30" t="s">
        <v>370</v>
      </c>
      <c r="C110" s="26" t="s">
        <v>388</v>
      </c>
      <c r="D110" s="29">
        <v>168.4</v>
      </c>
      <c r="E110" s="29">
        <v>168.4</v>
      </c>
      <c r="F110" s="29">
        <v>168.4</v>
      </c>
      <c r="G110" s="29"/>
      <c r="H110" s="29"/>
      <c r="I110" s="29"/>
      <c r="J110" s="29"/>
    </row>
    <row r="111" spans="2:10" ht="19.899999999999999" customHeight="1">
      <c r="B111" s="30" t="s">
        <v>371</v>
      </c>
      <c r="C111" s="26" t="s">
        <v>388</v>
      </c>
      <c r="D111" s="29">
        <v>3</v>
      </c>
      <c r="E111" s="29">
        <v>3</v>
      </c>
      <c r="F111" s="29">
        <v>3</v>
      </c>
      <c r="G111" s="29"/>
      <c r="H111" s="29"/>
      <c r="I111" s="29"/>
      <c r="J111" s="29"/>
    </row>
    <row r="112" spans="2:10" ht="19.899999999999999" customHeight="1">
      <c r="B112" s="30" t="s">
        <v>372</v>
      </c>
      <c r="C112" s="26" t="s">
        <v>388</v>
      </c>
      <c r="D112" s="29">
        <v>0.3</v>
      </c>
      <c r="E112" s="29">
        <v>0.3</v>
      </c>
      <c r="F112" s="29">
        <v>0.3</v>
      </c>
      <c r="G112" s="29"/>
      <c r="H112" s="29"/>
      <c r="I112" s="29"/>
      <c r="J112" s="29"/>
    </row>
    <row r="113" spans="2:10" ht="19.899999999999999" customHeight="1">
      <c r="B113" s="30" t="s">
        <v>374</v>
      </c>
      <c r="C113" s="26" t="s">
        <v>388</v>
      </c>
      <c r="D113" s="29">
        <v>3</v>
      </c>
      <c r="E113" s="29">
        <v>3</v>
      </c>
      <c r="F113" s="29">
        <v>3</v>
      </c>
      <c r="G113" s="29"/>
      <c r="H113" s="29"/>
      <c r="I113" s="29"/>
      <c r="J113" s="29"/>
    </row>
    <row r="114" spans="2:10" ht="19.899999999999999" customHeight="1">
      <c r="B114" s="30" t="s">
        <v>377</v>
      </c>
      <c r="C114" s="26" t="s">
        <v>388</v>
      </c>
      <c r="D114" s="29">
        <v>12.31</v>
      </c>
      <c r="E114" s="29">
        <v>12.31</v>
      </c>
      <c r="F114" s="29">
        <v>12.31</v>
      </c>
      <c r="G114" s="29"/>
      <c r="H114" s="29"/>
      <c r="I114" s="29"/>
      <c r="J114" s="29"/>
    </row>
    <row r="115" spans="2:10" ht="19.899999999999999" customHeight="1">
      <c r="B115" s="30" t="s">
        <v>379</v>
      </c>
      <c r="C115" s="26" t="s">
        <v>380</v>
      </c>
      <c r="D115" s="29">
        <v>0.21</v>
      </c>
      <c r="E115" s="29">
        <v>0.21</v>
      </c>
      <c r="F115" s="29">
        <v>0.21</v>
      </c>
      <c r="G115" s="29"/>
      <c r="H115" s="29"/>
      <c r="I115" s="29"/>
      <c r="J115" s="29"/>
    </row>
    <row r="116" spans="2:10" ht="19.899999999999999" customHeight="1">
      <c r="B116" s="30" t="s">
        <v>395</v>
      </c>
      <c r="C116" s="26" t="s">
        <v>396</v>
      </c>
      <c r="D116" s="29">
        <v>273.63</v>
      </c>
      <c r="E116" s="29">
        <v>273.63</v>
      </c>
      <c r="F116" s="29">
        <v>273.63</v>
      </c>
      <c r="G116" s="29"/>
      <c r="H116" s="29"/>
      <c r="I116" s="29"/>
      <c r="J116" s="29"/>
    </row>
    <row r="117" spans="2:10" ht="19.899999999999999" customHeight="1">
      <c r="B117" s="30" t="s">
        <v>397</v>
      </c>
      <c r="C117" s="26" t="s">
        <v>396</v>
      </c>
      <c r="D117" s="29">
        <v>207</v>
      </c>
      <c r="E117" s="29">
        <v>207</v>
      </c>
      <c r="F117" s="29">
        <v>207</v>
      </c>
      <c r="G117" s="29"/>
      <c r="H117" s="29"/>
      <c r="I117" s="29"/>
      <c r="J117" s="29"/>
    </row>
    <row r="118" spans="2:10" ht="19.899999999999999" customHeight="1">
      <c r="B118" s="26" t="s">
        <v>302</v>
      </c>
      <c r="C118" s="43"/>
      <c r="D118" s="29">
        <v>404.27</v>
      </c>
      <c r="E118" s="29">
        <v>404.27</v>
      </c>
      <c r="F118" s="29">
        <v>404.27</v>
      </c>
      <c r="G118" s="29"/>
      <c r="H118" s="29"/>
      <c r="I118" s="29"/>
      <c r="J118" s="29"/>
    </row>
    <row r="119" spans="2:10" ht="19.899999999999999" customHeight="1">
      <c r="B119" s="30" t="s">
        <v>341</v>
      </c>
      <c r="C119" s="26" t="s">
        <v>387</v>
      </c>
      <c r="D119" s="29">
        <v>54.71</v>
      </c>
      <c r="E119" s="29">
        <v>54.71</v>
      </c>
      <c r="F119" s="29">
        <v>54.71</v>
      </c>
      <c r="G119" s="29"/>
      <c r="H119" s="29"/>
      <c r="I119" s="29"/>
      <c r="J119" s="29"/>
    </row>
    <row r="120" spans="2:10" ht="19.899999999999999" customHeight="1">
      <c r="B120" s="30" t="s">
        <v>343</v>
      </c>
      <c r="C120" s="26" t="s">
        <v>387</v>
      </c>
      <c r="D120" s="29">
        <v>1.92</v>
      </c>
      <c r="E120" s="29">
        <v>1.92</v>
      </c>
      <c r="F120" s="29">
        <v>1.92</v>
      </c>
      <c r="G120" s="29"/>
      <c r="H120" s="29"/>
      <c r="I120" s="29"/>
      <c r="J120" s="29"/>
    </row>
    <row r="121" spans="2:10" ht="19.899999999999999" customHeight="1">
      <c r="B121" s="30" t="s">
        <v>344</v>
      </c>
      <c r="C121" s="26" t="s">
        <v>387</v>
      </c>
      <c r="D121" s="29">
        <v>48</v>
      </c>
      <c r="E121" s="29">
        <v>48</v>
      </c>
      <c r="F121" s="29">
        <v>48</v>
      </c>
      <c r="G121" s="29"/>
      <c r="H121" s="29"/>
      <c r="I121" s="29"/>
      <c r="J121" s="29"/>
    </row>
    <row r="122" spans="2:10" ht="19.899999999999999" customHeight="1">
      <c r="B122" s="30" t="s">
        <v>345</v>
      </c>
      <c r="C122" s="26" t="s">
        <v>387</v>
      </c>
      <c r="D122" s="29">
        <v>38.89</v>
      </c>
      <c r="E122" s="29">
        <v>38.89</v>
      </c>
      <c r="F122" s="29">
        <v>38.89</v>
      </c>
      <c r="G122" s="29"/>
      <c r="H122" s="29"/>
      <c r="I122" s="29"/>
      <c r="J122" s="29"/>
    </row>
    <row r="123" spans="2:10" ht="19.899999999999999" customHeight="1">
      <c r="B123" s="30" t="s">
        <v>346</v>
      </c>
      <c r="C123" s="26" t="s">
        <v>387</v>
      </c>
      <c r="D123" s="29">
        <v>30.57</v>
      </c>
      <c r="E123" s="29">
        <v>30.57</v>
      </c>
      <c r="F123" s="29">
        <v>30.57</v>
      </c>
      <c r="G123" s="29"/>
      <c r="H123" s="29"/>
      <c r="I123" s="29"/>
      <c r="J123" s="29"/>
    </row>
    <row r="124" spans="2:10" ht="19.899999999999999" customHeight="1">
      <c r="B124" s="30" t="s">
        <v>348</v>
      </c>
      <c r="C124" s="26" t="s">
        <v>387</v>
      </c>
      <c r="D124" s="29">
        <v>7.64</v>
      </c>
      <c r="E124" s="29">
        <v>7.64</v>
      </c>
      <c r="F124" s="29">
        <v>7.64</v>
      </c>
      <c r="G124" s="29"/>
      <c r="H124" s="29"/>
      <c r="I124" s="29"/>
      <c r="J124" s="29"/>
    </row>
    <row r="125" spans="2:10" ht="19.899999999999999" customHeight="1">
      <c r="B125" s="30" t="s">
        <v>349</v>
      </c>
      <c r="C125" s="26" t="s">
        <v>387</v>
      </c>
      <c r="D125" s="29">
        <v>7.16</v>
      </c>
      <c r="E125" s="29">
        <v>7.16</v>
      </c>
      <c r="F125" s="29">
        <v>7.16</v>
      </c>
      <c r="G125" s="29"/>
      <c r="H125" s="29"/>
      <c r="I125" s="29"/>
      <c r="J125" s="29"/>
    </row>
    <row r="126" spans="2:10" ht="19.899999999999999" customHeight="1">
      <c r="B126" s="30" t="s">
        <v>350</v>
      </c>
      <c r="C126" s="26" t="s">
        <v>387</v>
      </c>
      <c r="D126" s="29">
        <v>0.19</v>
      </c>
      <c r="E126" s="29">
        <v>0.19</v>
      </c>
      <c r="F126" s="29">
        <v>0.19</v>
      </c>
      <c r="G126" s="29"/>
      <c r="H126" s="29"/>
      <c r="I126" s="29"/>
      <c r="J126" s="29"/>
    </row>
    <row r="127" spans="2:10" ht="19.899999999999999" customHeight="1">
      <c r="B127" s="30" t="s">
        <v>351</v>
      </c>
      <c r="C127" s="26" t="s">
        <v>387</v>
      </c>
      <c r="D127" s="29">
        <v>17.22</v>
      </c>
      <c r="E127" s="29">
        <v>17.22</v>
      </c>
      <c r="F127" s="29">
        <v>17.22</v>
      </c>
      <c r="G127" s="29"/>
      <c r="H127" s="29"/>
      <c r="I127" s="29"/>
      <c r="J127" s="29"/>
    </row>
    <row r="128" spans="2:10" ht="19.899999999999999" customHeight="1">
      <c r="B128" s="30" t="s">
        <v>355</v>
      </c>
      <c r="C128" s="26" t="s">
        <v>388</v>
      </c>
      <c r="D128" s="29">
        <v>4.68</v>
      </c>
      <c r="E128" s="29">
        <v>4.68</v>
      </c>
      <c r="F128" s="29">
        <v>4.68</v>
      </c>
      <c r="G128" s="29"/>
      <c r="H128" s="29"/>
      <c r="I128" s="29"/>
      <c r="J128" s="29"/>
    </row>
    <row r="129" spans="1:11" ht="19.899999999999999" customHeight="1">
      <c r="B129" s="30" t="s">
        <v>358</v>
      </c>
      <c r="C129" s="26" t="s">
        <v>388</v>
      </c>
      <c r="D129" s="29">
        <v>1.8</v>
      </c>
      <c r="E129" s="29">
        <v>1.8</v>
      </c>
      <c r="F129" s="29">
        <v>1.8</v>
      </c>
      <c r="G129" s="29"/>
      <c r="H129" s="29"/>
      <c r="I129" s="29"/>
      <c r="J129" s="29"/>
    </row>
    <row r="130" spans="1:11" ht="19.899999999999999" customHeight="1">
      <c r="B130" s="30" t="s">
        <v>389</v>
      </c>
      <c r="C130" s="26" t="s">
        <v>388</v>
      </c>
      <c r="D130" s="29">
        <v>0.1</v>
      </c>
      <c r="E130" s="29">
        <v>0.1</v>
      </c>
      <c r="F130" s="29">
        <v>0.1</v>
      </c>
      <c r="G130" s="29"/>
      <c r="H130" s="29"/>
      <c r="I130" s="29"/>
      <c r="J130" s="29"/>
    </row>
    <row r="131" spans="1:11" ht="19.899999999999999" customHeight="1">
      <c r="B131" s="30" t="s">
        <v>360</v>
      </c>
      <c r="C131" s="26" t="s">
        <v>388</v>
      </c>
      <c r="D131" s="29">
        <v>5</v>
      </c>
      <c r="E131" s="29">
        <v>5</v>
      </c>
      <c r="F131" s="29">
        <v>5</v>
      </c>
      <c r="G131" s="29"/>
      <c r="H131" s="29"/>
      <c r="I131" s="29"/>
      <c r="J131" s="29"/>
    </row>
    <row r="132" spans="1:11" ht="19.899999999999999" customHeight="1">
      <c r="B132" s="30" t="s">
        <v>361</v>
      </c>
      <c r="C132" s="26" t="s">
        <v>388</v>
      </c>
      <c r="D132" s="29">
        <v>6</v>
      </c>
      <c r="E132" s="29">
        <v>6</v>
      </c>
      <c r="F132" s="29">
        <v>6</v>
      </c>
      <c r="G132" s="29"/>
      <c r="H132" s="29"/>
      <c r="I132" s="29"/>
      <c r="J132" s="29"/>
    </row>
    <row r="133" spans="1:11" ht="19.899999999999999" customHeight="1">
      <c r="B133" s="30" t="s">
        <v>362</v>
      </c>
      <c r="C133" s="26" t="s">
        <v>388</v>
      </c>
      <c r="D133" s="29">
        <v>0.3</v>
      </c>
      <c r="E133" s="29">
        <v>0.3</v>
      </c>
      <c r="F133" s="29">
        <v>0.3</v>
      </c>
      <c r="G133" s="29"/>
      <c r="H133" s="29"/>
      <c r="I133" s="29"/>
      <c r="J133" s="29"/>
    </row>
    <row r="134" spans="1:11" ht="19.899999999999999" customHeight="1">
      <c r="B134" s="30" t="s">
        <v>364</v>
      </c>
      <c r="C134" s="26" t="s">
        <v>388</v>
      </c>
      <c r="D134" s="29">
        <v>4</v>
      </c>
      <c r="E134" s="29">
        <v>4</v>
      </c>
      <c r="F134" s="29">
        <v>4</v>
      </c>
      <c r="G134" s="29"/>
      <c r="H134" s="29"/>
      <c r="I134" s="29"/>
      <c r="J134" s="29"/>
    </row>
    <row r="135" spans="1:11" ht="19.899999999999999" customHeight="1">
      <c r="B135" s="30" t="s">
        <v>370</v>
      </c>
      <c r="C135" s="26" t="s">
        <v>388</v>
      </c>
      <c r="D135" s="29">
        <v>5</v>
      </c>
      <c r="E135" s="29">
        <v>5</v>
      </c>
      <c r="F135" s="29">
        <v>5</v>
      </c>
      <c r="G135" s="29"/>
      <c r="H135" s="29"/>
      <c r="I135" s="29"/>
      <c r="J135" s="29"/>
    </row>
    <row r="136" spans="1:11" ht="19.899999999999999" customHeight="1">
      <c r="B136" s="30" t="s">
        <v>372</v>
      </c>
      <c r="C136" s="26" t="s">
        <v>388</v>
      </c>
      <c r="D136" s="29">
        <v>1.6</v>
      </c>
      <c r="E136" s="29">
        <v>1.6</v>
      </c>
      <c r="F136" s="29">
        <v>1.6</v>
      </c>
      <c r="G136" s="29"/>
      <c r="H136" s="29"/>
      <c r="I136" s="29"/>
      <c r="J136" s="29"/>
    </row>
    <row r="137" spans="1:11" ht="19.899999999999999" customHeight="1">
      <c r="B137" s="30" t="s">
        <v>374</v>
      </c>
      <c r="C137" s="26" t="s">
        <v>388</v>
      </c>
      <c r="D137" s="29">
        <v>3</v>
      </c>
      <c r="E137" s="29">
        <v>3</v>
      </c>
      <c r="F137" s="29">
        <v>3</v>
      </c>
      <c r="G137" s="29"/>
      <c r="H137" s="29"/>
      <c r="I137" s="29"/>
      <c r="J137" s="29"/>
    </row>
    <row r="138" spans="1:11" ht="19.899999999999999" customHeight="1">
      <c r="B138" s="30" t="s">
        <v>377</v>
      </c>
      <c r="C138" s="26" t="s">
        <v>388</v>
      </c>
      <c r="D138" s="29">
        <v>1.92</v>
      </c>
      <c r="E138" s="29">
        <v>1.92</v>
      </c>
      <c r="F138" s="29">
        <v>1.92</v>
      </c>
      <c r="G138" s="29"/>
      <c r="H138" s="29"/>
      <c r="I138" s="29"/>
      <c r="J138" s="29"/>
    </row>
    <row r="139" spans="1:11" ht="19.899999999999999" customHeight="1">
      <c r="B139" s="30" t="s">
        <v>379</v>
      </c>
      <c r="C139" s="26" t="s">
        <v>380</v>
      </c>
      <c r="D139" s="29">
        <v>0.54</v>
      </c>
      <c r="E139" s="29">
        <v>0.54</v>
      </c>
      <c r="F139" s="29">
        <v>0.54</v>
      </c>
      <c r="G139" s="29"/>
      <c r="H139" s="29"/>
      <c r="I139" s="29"/>
      <c r="J139" s="29"/>
    </row>
    <row r="140" spans="1:11" ht="19.899999999999999" customHeight="1">
      <c r="B140" s="30" t="s">
        <v>383</v>
      </c>
      <c r="C140" s="26" t="s">
        <v>382</v>
      </c>
      <c r="D140" s="29">
        <v>4</v>
      </c>
      <c r="E140" s="29">
        <v>4</v>
      </c>
      <c r="F140" s="29">
        <v>4</v>
      </c>
      <c r="G140" s="29"/>
      <c r="H140" s="29"/>
      <c r="I140" s="29"/>
      <c r="J140" s="29"/>
    </row>
    <row r="141" spans="1:11" ht="19.899999999999999" customHeight="1">
      <c r="B141" s="30" t="s">
        <v>384</v>
      </c>
      <c r="C141" s="26" t="s">
        <v>382</v>
      </c>
      <c r="D141" s="29">
        <v>0.02</v>
      </c>
      <c r="E141" s="29">
        <v>0.02</v>
      </c>
      <c r="F141" s="29">
        <v>0.02</v>
      </c>
      <c r="G141" s="29"/>
      <c r="H141" s="29"/>
      <c r="I141" s="29"/>
      <c r="J141" s="29"/>
    </row>
    <row r="142" spans="1:11" ht="19.899999999999999" customHeight="1">
      <c r="B142" s="30" t="s">
        <v>398</v>
      </c>
      <c r="C142" s="26" t="s">
        <v>399</v>
      </c>
      <c r="D142" s="29">
        <v>160</v>
      </c>
      <c r="E142" s="29">
        <v>160</v>
      </c>
      <c r="F142" s="29">
        <v>160</v>
      </c>
      <c r="G142" s="29"/>
      <c r="H142" s="29"/>
      <c r="I142" s="29"/>
      <c r="J142" s="29"/>
    </row>
    <row r="143" spans="1:11" ht="8.4499999999999993" customHeight="1">
      <c r="A143" s="9"/>
      <c r="B143" s="13"/>
      <c r="C143" s="69"/>
      <c r="D143" s="13"/>
      <c r="E143" s="13"/>
      <c r="F143" s="13"/>
      <c r="G143" s="13"/>
      <c r="H143" s="13"/>
      <c r="I143" s="13"/>
      <c r="J143" s="13"/>
      <c r="K143" s="19"/>
    </row>
  </sheetData>
  <mergeCells count="10">
    <mergeCell ref="K8:K39"/>
    <mergeCell ref="B2:J2"/>
    <mergeCell ref="B3:D3"/>
    <mergeCell ref="E4:H4"/>
    <mergeCell ref="A8:A39"/>
    <mergeCell ref="B4:B5"/>
    <mergeCell ref="C4:C5"/>
    <mergeCell ref="D4:D5"/>
    <mergeCell ref="I4:I5"/>
    <mergeCell ref="J4:J5"/>
  </mergeCells>
  <phoneticPr fontId="16"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O41"/>
  <sheetViews>
    <sheetView workbookViewId="0">
      <pane ySplit="5" topLeftCell="A6" activePane="bottomLeft" state="frozen"/>
      <selection pane="bottomLeft" activeCell="J24" sqref="J24"/>
    </sheetView>
  </sheetViews>
  <sheetFormatPr defaultColWidth="10" defaultRowHeight="13.5"/>
  <cols>
    <col min="1" max="1" width="1.5" customWidth="1"/>
    <col min="2" max="2" width="6.125" customWidth="1"/>
    <col min="3" max="3" width="18.375" customWidth="1"/>
    <col min="4" max="5" width="46.125" customWidth="1"/>
    <col min="6" max="8" width="16.375" customWidth="1"/>
    <col min="9" max="9" width="17.5" customWidth="1"/>
    <col min="10" max="11" width="16.375" customWidth="1"/>
    <col min="12" max="13" width="17.5" customWidth="1"/>
    <col min="14" max="14" width="16.375" customWidth="1"/>
    <col min="15" max="15" width="1.5" customWidth="1"/>
    <col min="16" max="19" width="9.75" customWidth="1"/>
  </cols>
  <sheetData>
    <row r="1" spans="1:15" ht="14.25" customHeight="1">
      <c r="A1" s="9"/>
      <c r="B1" s="3" t="s">
        <v>400</v>
      </c>
      <c r="C1" s="3"/>
      <c r="D1" s="3"/>
      <c r="F1" s="2"/>
      <c r="G1" s="2"/>
      <c r="H1" s="2"/>
      <c r="I1" s="2" t="s">
        <v>3</v>
      </c>
      <c r="J1" s="2"/>
      <c r="K1" s="2"/>
      <c r="L1" s="2"/>
      <c r="M1" s="2"/>
      <c r="N1" s="2"/>
      <c r="O1" s="16" t="s">
        <v>4</v>
      </c>
    </row>
    <row r="2" spans="1:15" ht="19.899999999999999" customHeight="1">
      <c r="A2" s="9"/>
      <c r="B2" s="108" t="s">
        <v>401</v>
      </c>
      <c r="C2" s="108"/>
      <c r="D2" s="108"/>
      <c r="E2" s="108"/>
      <c r="F2" s="108"/>
      <c r="G2" s="108"/>
      <c r="H2" s="108"/>
      <c r="I2" s="108"/>
      <c r="J2" s="108"/>
      <c r="K2" s="108"/>
      <c r="L2" s="108"/>
      <c r="M2" s="108"/>
      <c r="N2" s="108"/>
      <c r="O2" s="16"/>
    </row>
    <row r="3" spans="1:15" ht="17.100000000000001" customHeight="1">
      <c r="A3" s="9"/>
      <c r="B3" s="8"/>
      <c r="C3" s="8"/>
      <c r="D3" s="8"/>
      <c r="F3" s="6"/>
      <c r="G3" s="6"/>
      <c r="H3" s="6"/>
      <c r="I3" s="6"/>
      <c r="J3" s="6"/>
      <c r="K3" s="6"/>
      <c r="L3" s="6"/>
      <c r="M3" s="135" t="s">
        <v>402</v>
      </c>
      <c r="N3" s="135"/>
      <c r="O3" s="16"/>
    </row>
    <row r="4" spans="1:15" ht="21.4" customHeight="1">
      <c r="A4" s="9"/>
      <c r="B4" s="110" t="s">
        <v>403</v>
      </c>
      <c r="C4" s="127" t="s">
        <v>404</v>
      </c>
      <c r="D4" s="127" t="s">
        <v>405</v>
      </c>
      <c r="E4" s="127" t="s">
        <v>406</v>
      </c>
      <c r="F4" s="127" t="s">
        <v>11</v>
      </c>
      <c r="G4" s="127" t="s">
        <v>407</v>
      </c>
      <c r="H4" s="127"/>
      <c r="I4" s="127"/>
      <c r="J4" s="127" t="s">
        <v>408</v>
      </c>
      <c r="K4" s="127"/>
      <c r="L4" s="127"/>
      <c r="M4" s="127" t="s">
        <v>15</v>
      </c>
      <c r="N4" s="127" t="s">
        <v>16</v>
      </c>
      <c r="O4" s="16"/>
    </row>
    <row r="5" spans="1:15" ht="39.950000000000003" customHeight="1">
      <c r="A5" s="9"/>
      <c r="B5" s="110"/>
      <c r="C5" s="127"/>
      <c r="D5" s="127"/>
      <c r="E5" s="127"/>
      <c r="F5" s="127"/>
      <c r="G5" s="10" t="s">
        <v>12</v>
      </c>
      <c r="H5" s="10" t="s">
        <v>13</v>
      </c>
      <c r="I5" s="10" t="s">
        <v>14</v>
      </c>
      <c r="J5" s="10" t="s">
        <v>12</v>
      </c>
      <c r="K5" s="10" t="s">
        <v>13</v>
      </c>
      <c r="L5" s="10" t="s">
        <v>14</v>
      </c>
      <c r="M5" s="127"/>
      <c r="N5" s="127"/>
      <c r="O5" s="16"/>
    </row>
    <row r="6" spans="1:15" ht="19.899999999999999" customHeight="1">
      <c r="A6" s="20"/>
      <c r="B6" s="21"/>
      <c r="C6" s="136" t="s">
        <v>44</v>
      </c>
      <c r="D6" s="136"/>
      <c r="E6" s="136"/>
      <c r="F6" s="66">
        <v>5791.41</v>
      </c>
      <c r="G6" s="66">
        <v>5791.41</v>
      </c>
      <c r="H6" s="66"/>
      <c r="I6" s="66"/>
      <c r="J6" s="66"/>
      <c r="K6" s="66"/>
      <c r="L6" s="66"/>
      <c r="M6" s="66"/>
      <c r="N6" s="66"/>
      <c r="O6" s="25"/>
    </row>
    <row r="7" spans="1:15" ht="19.899999999999999" customHeight="1">
      <c r="A7" s="131"/>
      <c r="B7" s="39">
        <v>1</v>
      </c>
      <c r="C7" s="43" t="s">
        <v>409</v>
      </c>
      <c r="D7" s="67" t="s">
        <v>410</v>
      </c>
      <c r="E7" s="67" t="s">
        <v>298</v>
      </c>
      <c r="F7" s="68">
        <v>28.4</v>
      </c>
      <c r="G7" s="68">
        <v>28.4</v>
      </c>
      <c r="H7" s="68"/>
      <c r="I7" s="68"/>
      <c r="J7" s="68"/>
      <c r="K7" s="68"/>
      <c r="L7" s="68"/>
      <c r="M7" s="68"/>
      <c r="N7" s="68"/>
      <c r="O7" s="16"/>
    </row>
    <row r="8" spans="1:15" ht="19.899999999999999" customHeight="1">
      <c r="A8" s="131"/>
      <c r="B8" s="39">
        <v>2</v>
      </c>
      <c r="C8" s="43" t="s">
        <v>411</v>
      </c>
      <c r="D8" s="67" t="s">
        <v>412</v>
      </c>
      <c r="E8" s="67" t="s">
        <v>298</v>
      </c>
      <c r="F8" s="68">
        <v>543</v>
      </c>
      <c r="G8" s="68">
        <v>543</v>
      </c>
      <c r="H8" s="68"/>
      <c r="I8" s="68"/>
      <c r="J8" s="68"/>
      <c r="K8" s="68"/>
      <c r="L8" s="68"/>
      <c r="M8" s="68"/>
      <c r="N8" s="68"/>
      <c r="O8" s="16"/>
    </row>
    <row r="9" spans="1:15" ht="19.899999999999999" customHeight="1">
      <c r="A9" s="131"/>
      <c r="B9" s="39">
        <v>3</v>
      </c>
      <c r="C9" s="43" t="s">
        <v>411</v>
      </c>
      <c r="D9" s="67" t="s">
        <v>413</v>
      </c>
      <c r="E9" s="67" t="s">
        <v>298</v>
      </c>
      <c r="F9" s="68">
        <v>595</v>
      </c>
      <c r="G9" s="68">
        <v>595</v>
      </c>
      <c r="H9" s="68"/>
      <c r="I9" s="68"/>
      <c r="J9" s="68"/>
      <c r="K9" s="68"/>
      <c r="L9" s="68"/>
      <c r="M9" s="68"/>
      <c r="N9" s="68"/>
      <c r="O9" s="16"/>
    </row>
    <row r="10" spans="1:15" ht="19.899999999999999" customHeight="1">
      <c r="A10" s="131"/>
      <c r="B10" s="39">
        <v>4</v>
      </c>
      <c r="C10" s="43" t="s">
        <v>411</v>
      </c>
      <c r="D10" s="67" t="s">
        <v>414</v>
      </c>
      <c r="E10" s="67" t="s">
        <v>298</v>
      </c>
      <c r="F10" s="68">
        <v>70</v>
      </c>
      <c r="G10" s="68">
        <v>70</v>
      </c>
      <c r="H10" s="68"/>
      <c r="I10" s="68"/>
      <c r="J10" s="68"/>
      <c r="K10" s="68"/>
      <c r="L10" s="68"/>
      <c r="M10" s="68"/>
      <c r="N10" s="68"/>
      <c r="O10" s="16"/>
    </row>
    <row r="11" spans="1:15" ht="19.899999999999999" customHeight="1">
      <c r="A11" s="131"/>
      <c r="B11" s="39">
        <v>5</v>
      </c>
      <c r="C11" s="43" t="s">
        <v>411</v>
      </c>
      <c r="D11" s="67" t="s">
        <v>415</v>
      </c>
      <c r="E11" s="67" t="s">
        <v>298</v>
      </c>
      <c r="F11" s="68">
        <v>3.05</v>
      </c>
      <c r="G11" s="68">
        <v>3.05</v>
      </c>
      <c r="H11" s="68"/>
      <c r="I11" s="68"/>
      <c r="J11" s="68"/>
      <c r="K11" s="68"/>
      <c r="L11" s="68"/>
      <c r="M11" s="68"/>
      <c r="N11" s="68"/>
      <c r="O11" s="16"/>
    </row>
    <row r="12" spans="1:15" ht="19.899999999999999" customHeight="1">
      <c r="A12" s="131"/>
      <c r="B12" s="39">
        <v>6</v>
      </c>
      <c r="C12" s="43" t="s">
        <v>411</v>
      </c>
      <c r="D12" s="67" t="s">
        <v>416</v>
      </c>
      <c r="E12" s="67" t="s">
        <v>298</v>
      </c>
      <c r="F12" s="68">
        <v>4</v>
      </c>
      <c r="G12" s="68">
        <v>4</v>
      </c>
      <c r="H12" s="68"/>
      <c r="I12" s="68"/>
      <c r="J12" s="68"/>
      <c r="K12" s="68"/>
      <c r="L12" s="68"/>
      <c r="M12" s="68"/>
      <c r="N12" s="68"/>
      <c r="O12" s="16"/>
    </row>
    <row r="13" spans="1:15" ht="19.899999999999999" customHeight="1">
      <c r="A13" s="131"/>
      <c r="B13" s="39">
        <v>7</v>
      </c>
      <c r="C13" s="43" t="s">
        <v>411</v>
      </c>
      <c r="D13" s="67" t="s">
        <v>417</v>
      </c>
      <c r="E13" s="67" t="s">
        <v>298</v>
      </c>
      <c r="F13" s="68">
        <v>15</v>
      </c>
      <c r="G13" s="68">
        <v>15</v>
      </c>
      <c r="H13" s="68"/>
      <c r="I13" s="68"/>
      <c r="J13" s="68"/>
      <c r="K13" s="68"/>
      <c r="L13" s="68"/>
      <c r="M13" s="68"/>
      <c r="N13" s="68"/>
      <c r="O13" s="16"/>
    </row>
    <row r="14" spans="1:15" ht="19.899999999999999" customHeight="1">
      <c r="A14" s="131"/>
      <c r="B14" s="39">
        <v>8</v>
      </c>
      <c r="C14" s="43" t="s">
        <v>411</v>
      </c>
      <c r="D14" s="67" t="s">
        <v>418</v>
      </c>
      <c r="E14" s="67" t="s">
        <v>298</v>
      </c>
      <c r="F14" s="68">
        <v>7.97</v>
      </c>
      <c r="G14" s="68">
        <v>7.97</v>
      </c>
      <c r="H14" s="68"/>
      <c r="I14" s="68"/>
      <c r="J14" s="68"/>
      <c r="K14" s="68"/>
      <c r="L14" s="68"/>
      <c r="M14" s="68"/>
      <c r="N14" s="68"/>
      <c r="O14" s="16"/>
    </row>
    <row r="15" spans="1:15" ht="19.899999999999999" customHeight="1">
      <c r="A15" s="131"/>
      <c r="B15" s="39">
        <v>9</v>
      </c>
      <c r="C15" s="43" t="s">
        <v>411</v>
      </c>
      <c r="D15" s="67" t="s">
        <v>419</v>
      </c>
      <c r="E15" s="67" t="s">
        <v>298</v>
      </c>
      <c r="F15" s="68">
        <v>40</v>
      </c>
      <c r="G15" s="68">
        <v>40</v>
      </c>
      <c r="H15" s="68"/>
      <c r="I15" s="68"/>
      <c r="J15" s="68"/>
      <c r="K15" s="68"/>
      <c r="L15" s="68"/>
      <c r="M15" s="68"/>
      <c r="N15" s="68"/>
      <c r="O15" s="16"/>
    </row>
    <row r="16" spans="1:15" ht="19.899999999999999" customHeight="1">
      <c r="A16" s="131"/>
      <c r="B16" s="39">
        <v>10</v>
      </c>
      <c r="C16" s="43" t="s">
        <v>411</v>
      </c>
      <c r="D16" s="67" t="s">
        <v>420</v>
      </c>
      <c r="E16" s="67" t="s">
        <v>298</v>
      </c>
      <c r="F16" s="68">
        <v>255</v>
      </c>
      <c r="G16" s="68">
        <v>255</v>
      </c>
      <c r="H16" s="68"/>
      <c r="I16" s="68"/>
      <c r="J16" s="68"/>
      <c r="K16" s="68"/>
      <c r="L16" s="68"/>
      <c r="M16" s="68"/>
      <c r="N16" s="68"/>
      <c r="O16" s="16"/>
    </row>
    <row r="17" spans="1:15" ht="19.899999999999999" customHeight="1">
      <c r="A17" s="131"/>
      <c r="B17" s="39">
        <v>11</v>
      </c>
      <c r="C17" s="43" t="s">
        <v>411</v>
      </c>
      <c r="D17" s="67" t="s">
        <v>421</v>
      </c>
      <c r="E17" s="67" t="s">
        <v>298</v>
      </c>
      <c r="F17" s="68">
        <v>1000.8</v>
      </c>
      <c r="G17" s="68">
        <v>1000.8</v>
      </c>
      <c r="H17" s="68"/>
      <c r="I17" s="68"/>
      <c r="J17" s="68"/>
      <c r="K17" s="68"/>
      <c r="L17" s="68"/>
      <c r="M17" s="68"/>
      <c r="N17" s="68"/>
      <c r="O17" s="16"/>
    </row>
    <row r="18" spans="1:15" ht="19.899999999999999" customHeight="1">
      <c r="A18" s="131"/>
      <c r="B18" s="39">
        <v>12</v>
      </c>
      <c r="C18" s="43" t="s">
        <v>411</v>
      </c>
      <c r="D18" s="67" t="s">
        <v>422</v>
      </c>
      <c r="E18" s="67" t="s">
        <v>298</v>
      </c>
      <c r="F18" s="68">
        <v>148</v>
      </c>
      <c r="G18" s="68">
        <v>148</v>
      </c>
      <c r="H18" s="68"/>
      <c r="I18" s="68"/>
      <c r="J18" s="68"/>
      <c r="K18" s="68"/>
      <c r="L18" s="68"/>
      <c r="M18" s="68"/>
      <c r="N18" s="68"/>
      <c r="O18" s="16"/>
    </row>
    <row r="19" spans="1:15" ht="19.899999999999999" customHeight="1">
      <c r="A19" s="131"/>
      <c r="B19" s="39">
        <v>13</v>
      </c>
      <c r="C19" s="43" t="s">
        <v>411</v>
      </c>
      <c r="D19" s="67" t="s">
        <v>423</v>
      </c>
      <c r="E19" s="67" t="s">
        <v>298</v>
      </c>
      <c r="F19" s="68">
        <v>37.1</v>
      </c>
      <c r="G19" s="68">
        <v>37.1</v>
      </c>
      <c r="H19" s="68"/>
      <c r="I19" s="68"/>
      <c r="J19" s="68"/>
      <c r="K19" s="68"/>
      <c r="L19" s="68"/>
      <c r="M19" s="68"/>
      <c r="N19" s="68"/>
      <c r="O19" s="16"/>
    </row>
    <row r="20" spans="1:15" ht="19.899999999999999" customHeight="1">
      <c r="A20" s="131"/>
      <c r="B20" s="39">
        <v>14</v>
      </c>
      <c r="C20" s="43" t="s">
        <v>411</v>
      </c>
      <c r="D20" s="67" t="s">
        <v>424</v>
      </c>
      <c r="E20" s="67" t="s">
        <v>298</v>
      </c>
      <c r="F20" s="68">
        <v>176.93</v>
      </c>
      <c r="G20" s="68">
        <v>176.93</v>
      </c>
      <c r="H20" s="68"/>
      <c r="I20" s="68"/>
      <c r="J20" s="68"/>
      <c r="K20" s="68"/>
      <c r="L20" s="68"/>
      <c r="M20" s="68"/>
      <c r="N20" s="68"/>
      <c r="O20" s="16"/>
    </row>
    <row r="21" spans="1:15" ht="19.899999999999999" customHeight="1">
      <c r="A21" s="131"/>
      <c r="B21" s="39">
        <v>15</v>
      </c>
      <c r="C21" s="43" t="s">
        <v>411</v>
      </c>
      <c r="D21" s="67" t="s">
        <v>425</v>
      </c>
      <c r="E21" s="67" t="s">
        <v>298</v>
      </c>
      <c r="F21" s="68">
        <v>234.85</v>
      </c>
      <c r="G21" s="68">
        <v>234.85</v>
      </c>
      <c r="H21" s="68"/>
      <c r="I21" s="68"/>
      <c r="J21" s="68"/>
      <c r="K21" s="68"/>
      <c r="L21" s="68"/>
      <c r="M21" s="68"/>
      <c r="N21" s="68"/>
      <c r="O21" s="16"/>
    </row>
    <row r="22" spans="1:15" ht="19.899999999999999" customHeight="1">
      <c r="A22" s="131"/>
      <c r="B22" s="39">
        <v>16</v>
      </c>
      <c r="C22" s="43" t="s">
        <v>411</v>
      </c>
      <c r="D22" s="67" t="s">
        <v>426</v>
      </c>
      <c r="E22" s="67" t="s">
        <v>298</v>
      </c>
      <c r="F22" s="68">
        <v>236.31</v>
      </c>
      <c r="G22" s="68">
        <v>236.31</v>
      </c>
      <c r="H22" s="68"/>
      <c r="I22" s="68"/>
      <c r="J22" s="68"/>
      <c r="K22" s="68"/>
      <c r="L22" s="68"/>
      <c r="M22" s="68"/>
      <c r="N22" s="68"/>
      <c r="O22" s="16"/>
    </row>
    <row r="23" spans="1:15" ht="19.899999999999999" customHeight="1">
      <c r="A23" s="131"/>
      <c r="B23" s="39">
        <v>17</v>
      </c>
      <c r="C23" s="43" t="s">
        <v>411</v>
      </c>
      <c r="D23" s="67" t="s">
        <v>427</v>
      </c>
      <c r="E23" s="67" t="s">
        <v>298</v>
      </c>
      <c r="F23" s="68">
        <v>0.48</v>
      </c>
      <c r="G23" s="68">
        <v>0.48</v>
      </c>
      <c r="H23" s="68"/>
      <c r="I23" s="68"/>
      <c r="J23" s="68"/>
      <c r="K23" s="68"/>
      <c r="L23" s="68"/>
      <c r="M23" s="68"/>
      <c r="N23" s="68"/>
      <c r="O23" s="16"/>
    </row>
    <row r="24" spans="1:15" ht="19.899999999999999" customHeight="1">
      <c r="A24" s="131"/>
      <c r="B24" s="39">
        <v>18</v>
      </c>
      <c r="C24" s="43" t="s">
        <v>411</v>
      </c>
      <c r="D24" s="67" t="s">
        <v>428</v>
      </c>
      <c r="E24" s="67" t="s">
        <v>298</v>
      </c>
      <c r="F24" s="68">
        <v>194.4</v>
      </c>
      <c r="G24" s="68">
        <v>194.4</v>
      </c>
      <c r="H24" s="68"/>
      <c r="I24" s="68"/>
      <c r="J24" s="68"/>
      <c r="K24" s="68"/>
      <c r="L24" s="68"/>
      <c r="M24" s="68"/>
      <c r="N24" s="68"/>
      <c r="O24" s="16"/>
    </row>
    <row r="25" spans="1:15" ht="19.899999999999999" customHeight="1">
      <c r="A25" s="131"/>
      <c r="B25" s="39">
        <v>19</v>
      </c>
      <c r="C25" s="43" t="s">
        <v>411</v>
      </c>
      <c r="D25" s="67" t="s">
        <v>429</v>
      </c>
      <c r="E25" s="67" t="s">
        <v>298</v>
      </c>
      <c r="F25" s="68">
        <v>231.3</v>
      </c>
      <c r="G25" s="68">
        <v>231.3</v>
      </c>
      <c r="H25" s="68"/>
      <c r="I25" s="68"/>
      <c r="J25" s="68"/>
      <c r="K25" s="68"/>
      <c r="L25" s="68"/>
      <c r="M25" s="68"/>
      <c r="N25" s="68"/>
      <c r="O25" s="16"/>
    </row>
    <row r="26" spans="1:15" ht="19.899999999999999" customHeight="1">
      <c r="A26" s="131"/>
      <c r="B26" s="39">
        <v>20</v>
      </c>
      <c r="C26" s="43" t="s">
        <v>411</v>
      </c>
      <c r="D26" s="67" t="s">
        <v>430</v>
      </c>
      <c r="E26" s="67" t="s">
        <v>298</v>
      </c>
      <c r="F26" s="68">
        <v>50</v>
      </c>
      <c r="G26" s="68">
        <v>50</v>
      </c>
      <c r="H26" s="68"/>
      <c r="I26" s="68"/>
      <c r="J26" s="68"/>
      <c r="K26" s="68"/>
      <c r="L26" s="68"/>
      <c r="M26" s="68"/>
      <c r="N26" s="68"/>
      <c r="O26" s="16"/>
    </row>
    <row r="27" spans="1:15" ht="19.899999999999999" customHeight="1">
      <c r="A27" s="131"/>
      <c r="B27" s="39">
        <v>21</v>
      </c>
      <c r="C27" s="43" t="s">
        <v>411</v>
      </c>
      <c r="D27" s="67" t="s">
        <v>431</v>
      </c>
      <c r="E27" s="67" t="s">
        <v>298</v>
      </c>
      <c r="F27" s="68">
        <v>9.6</v>
      </c>
      <c r="G27" s="68">
        <v>9.6</v>
      </c>
      <c r="H27" s="68"/>
      <c r="I27" s="68"/>
      <c r="J27" s="68"/>
      <c r="K27" s="68"/>
      <c r="L27" s="68"/>
      <c r="M27" s="68"/>
      <c r="N27" s="68"/>
      <c r="O27" s="16"/>
    </row>
    <row r="28" spans="1:15" ht="19.899999999999999" customHeight="1">
      <c r="A28" s="131"/>
      <c r="B28" s="39">
        <v>22</v>
      </c>
      <c r="C28" s="43" t="s">
        <v>411</v>
      </c>
      <c r="D28" s="67" t="s">
        <v>432</v>
      </c>
      <c r="E28" s="67" t="s">
        <v>298</v>
      </c>
      <c r="F28" s="68">
        <v>10</v>
      </c>
      <c r="G28" s="68">
        <v>10</v>
      </c>
      <c r="H28" s="68"/>
      <c r="I28" s="68"/>
      <c r="J28" s="68"/>
      <c r="K28" s="68"/>
      <c r="L28" s="68"/>
      <c r="M28" s="68"/>
      <c r="N28" s="68"/>
      <c r="O28" s="16"/>
    </row>
    <row r="29" spans="1:15" ht="19.899999999999999" customHeight="1">
      <c r="A29" s="131"/>
      <c r="B29" s="39">
        <v>36</v>
      </c>
      <c r="C29" s="43" t="s">
        <v>409</v>
      </c>
      <c r="D29" s="67" t="s">
        <v>433</v>
      </c>
      <c r="E29" s="67" t="s">
        <v>299</v>
      </c>
      <c r="F29" s="68">
        <v>2.21</v>
      </c>
      <c r="G29" s="68">
        <v>2.21</v>
      </c>
      <c r="H29" s="68"/>
      <c r="I29" s="68"/>
      <c r="J29" s="68"/>
      <c r="K29" s="68"/>
      <c r="L29" s="68"/>
      <c r="M29" s="68"/>
      <c r="N29" s="68"/>
      <c r="O29" s="16"/>
    </row>
    <row r="30" spans="1:15" ht="19.899999999999999" customHeight="1">
      <c r="A30" s="131"/>
      <c r="B30" s="39">
        <v>37</v>
      </c>
      <c r="C30" s="43" t="s">
        <v>411</v>
      </c>
      <c r="D30" s="67" t="s">
        <v>434</v>
      </c>
      <c r="E30" s="67" t="s">
        <v>299</v>
      </c>
      <c r="F30" s="68">
        <v>60</v>
      </c>
      <c r="G30" s="68">
        <v>60</v>
      </c>
      <c r="H30" s="68"/>
      <c r="I30" s="68"/>
      <c r="J30" s="68"/>
      <c r="K30" s="68"/>
      <c r="L30" s="68"/>
      <c r="M30" s="68"/>
      <c r="N30" s="68"/>
      <c r="O30" s="16"/>
    </row>
    <row r="31" spans="1:15" ht="19.899999999999999" customHeight="1">
      <c r="A31" s="131"/>
      <c r="B31" s="39">
        <v>39</v>
      </c>
      <c r="C31" s="43" t="s">
        <v>409</v>
      </c>
      <c r="D31" s="67" t="s">
        <v>435</v>
      </c>
      <c r="E31" s="67" t="s">
        <v>300</v>
      </c>
      <c r="F31" s="68">
        <v>827.39</v>
      </c>
      <c r="G31" s="68">
        <v>827.39</v>
      </c>
      <c r="H31" s="68"/>
      <c r="I31" s="68"/>
      <c r="J31" s="68"/>
      <c r="K31" s="68"/>
      <c r="L31" s="68"/>
      <c r="M31" s="68"/>
      <c r="N31" s="68"/>
      <c r="O31" s="16"/>
    </row>
    <row r="32" spans="1:15" ht="19.899999999999999" customHeight="1">
      <c r="A32" s="131"/>
      <c r="B32" s="39">
        <v>41</v>
      </c>
      <c r="C32" s="43" t="s">
        <v>411</v>
      </c>
      <c r="D32" s="67" t="s">
        <v>436</v>
      </c>
      <c r="E32" s="67" t="s">
        <v>300</v>
      </c>
      <c r="F32" s="68">
        <v>50</v>
      </c>
      <c r="G32" s="68">
        <v>50</v>
      </c>
      <c r="H32" s="68"/>
      <c r="I32" s="68"/>
      <c r="J32" s="68"/>
      <c r="K32" s="68"/>
      <c r="L32" s="68"/>
      <c r="M32" s="68"/>
      <c r="N32" s="68"/>
      <c r="O32" s="16"/>
    </row>
    <row r="33" spans="1:15" ht="19.899999999999999" customHeight="1">
      <c r="A33" s="131"/>
      <c r="B33" s="39">
        <v>42</v>
      </c>
      <c r="C33" s="43" t="s">
        <v>411</v>
      </c>
      <c r="D33" s="67" t="s">
        <v>437</v>
      </c>
      <c r="E33" s="67" t="s">
        <v>300</v>
      </c>
      <c r="F33" s="68">
        <v>68</v>
      </c>
      <c r="G33" s="68">
        <v>68</v>
      </c>
      <c r="H33" s="68"/>
      <c r="I33" s="68"/>
      <c r="J33" s="68"/>
      <c r="K33" s="68"/>
      <c r="L33" s="68"/>
      <c r="M33" s="68"/>
      <c r="N33" s="68"/>
      <c r="O33" s="16"/>
    </row>
    <row r="34" spans="1:15" ht="19.899999999999999" customHeight="1">
      <c r="A34" s="131"/>
      <c r="B34" s="39">
        <v>44</v>
      </c>
      <c r="C34" s="43" t="s">
        <v>409</v>
      </c>
      <c r="D34" s="67" t="s">
        <v>438</v>
      </c>
      <c r="E34" s="67" t="s">
        <v>301</v>
      </c>
      <c r="F34" s="68">
        <v>108</v>
      </c>
      <c r="G34" s="68">
        <v>108</v>
      </c>
      <c r="H34" s="68"/>
      <c r="I34" s="68"/>
      <c r="J34" s="68"/>
      <c r="K34" s="68"/>
      <c r="L34" s="68"/>
      <c r="M34" s="68"/>
      <c r="N34" s="68"/>
      <c r="O34" s="16"/>
    </row>
    <row r="35" spans="1:15" ht="19.899999999999999" customHeight="1">
      <c r="A35" s="131"/>
      <c r="B35" s="39">
        <v>45</v>
      </c>
      <c r="C35" s="43" t="s">
        <v>411</v>
      </c>
      <c r="D35" s="67" t="s">
        <v>439</v>
      </c>
      <c r="E35" s="67" t="s">
        <v>301</v>
      </c>
      <c r="F35" s="68">
        <v>140</v>
      </c>
      <c r="G35" s="68">
        <v>140</v>
      </c>
      <c r="H35" s="68"/>
      <c r="I35" s="68"/>
      <c r="J35" s="68"/>
      <c r="K35" s="68"/>
      <c r="L35" s="68"/>
      <c r="M35" s="68"/>
      <c r="N35" s="68"/>
      <c r="O35" s="16"/>
    </row>
    <row r="36" spans="1:15" ht="19.899999999999999" customHeight="1">
      <c r="A36" s="131"/>
      <c r="B36" s="39">
        <v>46</v>
      </c>
      <c r="C36" s="43" t="s">
        <v>411</v>
      </c>
      <c r="D36" s="67" t="s">
        <v>440</v>
      </c>
      <c r="E36" s="67" t="s">
        <v>301</v>
      </c>
      <c r="F36" s="68">
        <v>273.63</v>
      </c>
      <c r="G36" s="68">
        <v>273.63</v>
      </c>
      <c r="H36" s="68"/>
      <c r="I36" s="68"/>
      <c r="J36" s="68"/>
      <c r="K36" s="68"/>
      <c r="L36" s="68"/>
      <c r="M36" s="68"/>
      <c r="N36" s="68"/>
      <c r="O36" s="16"/>
    </row>
    <row r="37" spans="1:15" ht="19.899999999999999" customHeight="1">
      <c r="A37" s="131"/>
      <c r="B37" s="39">
        <v>47</v>
      </c>
      <c r="C37" s="43" t="s">
        <v>411</v>
      </c>
      <c r="D37" s="67" t="s">
        <v>441</v>
      </c>
      <c r="E37" s="67" t="s">
        <v>301</v>
      </c>
      <c r="F37" s="68">
        <v>157</v>
      </c>
      <c r="G37" s="68">
        <v>157</v>
      </c>
      <c r="H37" s="68"/>
      <c r="I37" s="68"/>
      <c r="J37" s="68"/>
      <c r="K37" s="68"/>
      <c r="L37" s="68"/>
      <c r="M37" s="68"/>
      <c r="N37" s="68"/>
      <c r="O37" s="16"/>
    </row>
    <row r="38" spans="1:15" ht="19.899999999999999" customHeight="1">
      <c r="A38" s="131"/>
      <c r="B38" s="39">
        <v>48</v>
      </c>
      <c r="C38" s="43" t="s">
        <v>411</v>
      </c>
      <c r="D38" s="67" t="s">
        <v>442</v>
      </c>
      <c r="E38" s="67" t="s">
        <v>301</v>
      </c>
      <c r="F38" s="68">
        <v>50</v>
      </c>
      <c r="G38" s="68">
        <v>50</v>
      </c>
      <c r="H38" s="68"/>
      <c r="I38" s="68"/>
      <c r="J38" s="68"/>
      <c r="K38" s="68"/>
      <c r="L38" s="68"/>
      <c r="M38" s="68"/>
      <c r="N38" s="68"/>
      <c r="O38" s="16"/>
    </row>
    <row r="39" spans="1:15" ht="19.899999999999999" customHeight="1">
      <c r="A39" s="131"/>
      <c r="B39" s="39">
        <v>50</v>
      </c>
      <c r="C39" s="43" t="s">
        <v>409</v>
      </c>
      <c r="D39" s="67" t="s">
        <v>443</v>
      </c>
      <c r="E39" s="67" t="s">
        <v>302</v>
      </c>
      <c r="F39" s="68">
        <v>160</v>
      </c>
      <c r="G39" s="68">
        <v>160</v>
      </c>
      <c r="H39" s="68"/>
      <c r="I39" s="68"/>
      <c r="J39" s="68"/>
      <c r="K39" s="68"/>
      <c r="L39" s="68"/>
      <c r="M39" s="68"/>
      <c r="N39" s="68"/>
      <c r="O39" s="16"/>
    </row>
    <row r="40" spans="1:15" ht="19.899999999999999" customHeight="1">
      <c r="A40" s="131"/>
      <c r="B40" s="39">
        <v>51</v>
      </c>
      <c r="C40" s="43" t="s">
        <v>411</v>
      </c>
      <c r="D40" s="67" t="s">
        <v>444</v>
      </c>
      <c r="E40" s="67" t="s">
        <v>302</v>
      </c>
      <c r="F40" s="68">
        <v>4</v>
      </c>
      <c r="G40" s="68">
        <v>4</v>
      </c>
      <c r="H40" s="68"/>
      <c r="I40" s="68"/>
      <c r="J40" s="68"/>
      <c r="K40" s="68"/>
      <c r="L40" s="68"/>
      <c r="M40" s="68"/>
      <c r="N40" s="68"/>
      <c r="O40" s="16"/>
    </row>
    <row r="41" spans="1:15" ht="8.4499999999999993" customHeight="1">
      <c r="A41" s="15"/>
      <c r="B41" s="69"/>
      <c r="C41" s="13"/>
      <c r="D41" s="69"/>
      <c r="F41" s="13"/>
      <c r="G41" s="13"/>
      <c r="H41" s="13"/>
      <c r="I41" s="13"/>
      <c r="J41" s="13"/>
      <c r="K41" s="13"/>
      <c r="L41" s="13"/>
      <c r="M41" s="13"/>
      <c r="N41" s="13"/>
      <c r="O41" s="33"/>
    </row>
  </sheetData>
  <mergeCells count="13">
    <mergeCell ref="A7:A40"/>
    <mergeCell ref="B4:B5"/>
    <mergeCell ref="C4:C5"/>
    <mergeCell ref="D4:D5"/>
    <mergeCell ref="E4:E5"/>
    <mergeCell ref="B2:N2"/>
    <mergeCell ref="M3:N3"/>
    <mergeCell ref="G4:I4"/>
    <mergeCell ref="J4:L4"/>
    <mergeCell ref="C6:E6"/>
    <mergeCell ref="F4:F5"/>
    <mergeCell ref="M4:M5"/>
    <mergeCell ref="N4:N5"/>
  </mergeCells>
  <phoneticPr fontId="16"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dimension ref="A1:I61"/>
  <sheetViews>
    <sheetView workbookViewId="0">
      <selection activeCell="J24" sqref="J24"/>
    </sheetView>
  </sheetViews>
  <sheetFormatPr defaultColWidth="10" defaultRowHeight="13.5"/>
  <cols>
    <col min="1" max="1" width="1.5" customWidth="1"/>
    <col min="2" max="2" width="26.625" customWidth="1"/>
    <col min="3" max="3" width="41" customWidth="1"/>
    <col min="4" max="4" width="35.875" customWidth="1"/>
    <col min="5" max="6" width="27.625" customWidth="1"/>
    <col min="7" max="7" width="27.875" customWidth="1"/>
    <col min="8" max="8" width="16.375" customWidth="1"/>
    <col min="9" max="9" width="1.5" customWidth="1"/>
    <col min="10" max="17" width="9.75" customWidth="1"/>
  </cols>
  <sheetData>
    <row r="1" spans="1:9" ht="14.25" customHeight="1">
      <c r="A1" s="52"/>
      <c r="B1" s="53" t="s">
        <v>445</v>
      </c>
      <c r="C1" s="53"/>
      <c r="D1" s="53"/>
      <c r="E1" s="52"/>
      <c r="F1" s="54"/>
      <c r="G1" s="52"/>
      <c r="H1" s="52"/>
      <c r="I1" s="62"/>
    </row>
    <row r="2" spans="1:9" ht="19.899999999999999" customHeight="1">
      <c r="A2" s="5"/>
      <c r="B2" s="108" t="s">
        <v>446</v>
      </c>
      <c r="C2" s="108"/>
      <c r="D2" s="108"/>
      <c r="E2" s="108"/>
      <c r="F2" s="108"/>
      <c r="G2" s="108"/>
      <c r="H2" s="108"/>
      <c r="I2" s="62" t="s">
        <v>4</v>
      </c>
    </row>
    <row r="3" spans="1:9" ht="17.100000000000001" customHeight="1">
      <c r="A3" s="55"/>
      <c r="B3" s="109"/>
      <c r="C3" s="109"/>
      <c r="D3" s="109"/>
      <c r="E3" s="55"/>
      <c r="F3" s="54"/>
      <c r="G3" s="55"/>
      <c r="H3" s="56" t="s">
        <v>6</v>
      </c>
      <c r="I3" s="62"/>
    </row>
    <row r="4" spans="1:9" ht="21.4" customHeight="1">
      <c r="A4" s="57"/>
      <c r="B4" s="58" t="s">
        <v>447</v>
      </c>
      <c r="C4" s="58" t="s">
        <v>405</v>
      </c>
      <c r="D4" s="58" t="s">
        <v>448</v>
      </c>
      <c r="E4" s="58" t="s">
        <v>449</v>
      </c>
      <c r="F4" s="58" t="s">
        <v>196</v>
      </c>
      <c r="G4" s="58" t="s">
        <v>450</v>
      </c>
      <c r="H4" s="58" t="s">
        <v>10</v>
      </c>
      <c r="I4" s="62"/>
    </row>
    <row r="5" spans="1:9" ht="19.899999999999999" customHeight="1">
      <c r="A5" s="59"/>
      <c r="B5" s="21" t="s">
        <v>311</v>
      </c>
      <c r="C5" s="60"/>
      <c r="D5" s="45"/>
      <c r="E5" s="45"/>
      <c r="F5" s="45"/>
      <c r="G5" s="45"/>
      <c r="H5" s="23">
        <f>H6</f>
        <v>5791.41</v>
      </c>
      <c r="I5" s="63"/>
    </row>
    <row r="6" spans="1:9" ht="19.899999999999999" customHeight="1">
      <c r="A6" s="57"/>
      <c r="B6" s="26" t="s">
        <v>297</v>
      </c>
      <c r="C6" s="43"/>
      <c r="D6" s="43"/>
      <c r="E6" s="43"/>
      <c r="F6" s="43"/>
      <c r="G6" s="43"/>
      <c r="H6" s="29">
        <v>5791.41</v>
      </c>
      <c r="I6" s="62"/>
    </row>
    <row r="7" spans="1:9" ht="19.899999999999999" customHeight="1">
      <c r="A7" s="119"/>
      <c r="B7" s="30" t="s">
        <v>451</v>
      </c>
      <c r="C7" s="26" t="s">
        <v>410</v>
      </c>
      <c r="D7" s="26" t="s">
        <v>298</v>
      </c>
      <c r="E7" s="26" t="s">
        <v>314</v>
      </c>
      <c r="F7" s="26" t="s">
        <v>377</v>
      </c>
      <c r="G7" s="26" t="s">
        <v>378</v>
      </c>
      <c r="H7" s="29">
        <v>28.4</v>
      </c>
      <c r="I7" s="62"/>
    </row>
    <row r="8" spans="1:9" ht="19.899999999999999" customHeight="1">
      <c r="A8" s="119"/>
      <c r="B8" s="30" t="s">
        <v>452</v>
      </c>
      <c r="C8" s="26" t="s">
        <v>412</v>
      </c>
      <c r="D8" s="26" t="s">
        <v>298</v>
      </c>
      <c r="E8" s="26" t="s">
        <v>323</v>
      </c>
      <c r="F8" s="26" t="s">
        <v>383</v>
      </c>
      <c r="G8" s="26" t="s">
        <v>382</v>
      </c>
      <c r="H8" s="29">
        <v>543</v>
      </c>
      <c r="I8" s="62"/>
    </row>
    <row r="9" spans="1:9" ht="19.899999999999999" customHeight="1">
      <c r="A9" s="119"/>
      <c r="B9" s="30" t="s">
        <v>452</v>
      </c>
      <c r="C9" s="26" t="s">
        <v>413</v>
      </c>
      <c r="D9" s="26" t="s">
        <v>298</v>
      </c>
      <c r="E9" s="26" t="s">
        <v>324</v>
      </c>
      <c r="F9" s="26" t="s">
        <v>383</v>
      </c>
      <c r="G9" s="26" t="s">
        <v>382</v>
      </c>
      <c r="H9" s="29">
        <v>595</v>
      </c>
      <c r="I9" s="62"/>
    </row>
    <row r="10" spans="1:9" ht="19.899999999999999" customHeight="1">
      <c r="A10" s="119"/>
      <c r="B10" s="30" t="s">
        <v>452</v>
      </c>
      <c r="C10" s="26" t="s">
        <v>414</v>
      </c>
      <c r="D10" s="26" t="s">
        <v>298</v>
      </c>
      <c r="E10" s="26" t="s">
        <v>325</v>
      </c>
      <c r="F10" s="26" t="s">
        <v>383</v>
      </c>
      <c r="G10" s="26" t="s">
        <v>382</v>
      </c>
      <c r="H10" s="29">
        <v>70</v>
      </c>
      <c r="I10" s="62"/>
    </row>
    <row r="11" spans="1:9" ht="19.899999999999999" customHeight="1">
      <c r="A11" s="119"/>
      <c r="B11" s="30" t="s">
        <v>452</v>
      </c>
      <c r="C11" s="26" t="s">
        <v>415</v>
      </c>
      <c r="D11" s="26" t="s">
        <v>298</v>
      </c>
      <c r="E11" s="26" t="s">
        <v>329</v>
      </c>
      <c r="F11" s="26" t="s">
        <v>383</v>
      </c>
      <c r="G11" s="26" t="s">
        <v>382</v>
      </c>
      <c r="H11" s="29">
        <v>3.05</v>
      </c>
      <c r="I11" s="62"/>
    </row>
    <row r="12" spans="1:9" ht="19.899999999999999" customHeight="1">
      <c r="A12" s="119"/>
      <c r="B12" s="30" t="s">
        <v>453</v>
      </c>
      <c r="C12" s="26" t="s">
        <v>416</v>
      </c>
      <c r="D12" s="26" t="s">
        <v>298</v>
      </c>
      <c r="E12" s="26" t="s">
        <v>330</v>
      </c>
      <c r="F12" s="26" t="s">
        <v>385</v>
      </c>
      <c r="G12" s="26" t="s">
        <v>386</v>
      </c>
      <c r="H12" s="29">
        <v>4</v>
      </c>
      <c r="I12" s="62"/>
    </row>
    <row r="13" spans="1:9" ht="19.899999999999999" customHeight="1">
      <c r="A13" s="119"/>
      <c r="B13" s="30" t="s">
        <v>452</v>
      </c>
      <c r="C13" s="26" t="s">
        <v>417</v>
      </c>
      <c r="D13" s="26" t="s">
        <v>298</v>
      </c>
      <c r="E13" s="26" t="s">
        <v>330</v>
      </c>
      <c r="F13" s="26" t="s">
        <v>381</v>
      </c>
      <c r="G13" s="26" t="s">
        <v>382</v>
      </c>
      <c r="H13" s="29">
        <v>15</v>
      </c>
      <c r="I13" s="62"/>
    </row>
    <row r="14" spans="1:9" ht="19.899999999999999" customHeight="1">
      <c r="A14" s="119"/>
      <c r="B14" s="30" t="s">
        <v>454</v>
      </c>
      <c r="C14" s="26" t="s">
        <v>418</v>
      </c>
      <c r="D14" s="26" t="s">
        <v>298</v>
      </c>
      <c r="E14" s="26" t="s">
        <v>319</v>
      </c>
      <c r="F14" s="26" t="s">
        <v>383</v>
      </c>
      <c r="G14" s="26" t="s">
        <v>382</v>
      </c>
      <c r="H14" s="29">
        <v>7.97</v>
      </c>
      <c r="I14" s="62"/>
    </row>
    <row r="15" spans="1:9" ht="19.899999999999999" customHeight="1">
      <c r="A15" s="119"/>
      <c r="B15" s="30" t="s">
        <v>455</v>
      </c>
      <c r="C15" s="26" t="s">
        <v>419</v>
      </c>
      <c r="D15" s="26" t="s">
        <v>298</v>
      </c>
      <c r="E15" s="26" t="s">
        <v>319</v>
      </c>
      <c r="F15" s="26" t="s">
        <v>383</v>
      </c>
      <c r="G15" s="26" t="s">
        <v>382</v>
      </c>
      <c r="H15" s="29">
        <v>40</v>
      </c>
      <c r="I15" s="62"/>
    </row>
    <row r="16" spans="1:9" ht="19.899999999999999" customHeight="1">
      <c r="A16" s="119"/>
      <c r="B16" s="30" t="s">
        <v>456</v>
      </c>
      <c r="C16" s="26" t="s">
        <v>420</v>
      </c>
      <c r="D16" s="26" t="s">
        <v>298</v>
      </c>
      <c r="E16" s="26" t="s">
        <v>321</v>
      </c>
      <c r="F16" s="26" t="s">
        <v>385</v>
      </c>
      <c r="G16" s="26" t="s">
        <v>386</v>
      </c>
      <c r="H16" s="29">
        <v>255</v>
      </c>
      <c r="I16" s="62"/>
    </row>
    <row r="17" spans="1:9" ht="19.899999999999999" customHeight="1">
      <c r="A17" s="119"/>
      <c r="B17" s="30" t="s">
        <v>457</v>
      </c>
      <c r="C17" s="26" t="s">
        <v>421</v>
      </c>
      <c r="D17" s="26" t="s">
        <v>298</v>
      </c>
      <c r="E17" s="26" t="s">
        <v>320</v>
      </c>
      <c r="F17" s="26" t="s">
        <v>385</v>
      </c>
      <c r="G17" s="26" t="s">
        <v>386</v>
      </c>
      <c r="H17" s="29">
        <v>1000.8</v>
      </c>
      <c r="I17" s="62"/>
    </row>
    <row r="18" spans="1:9" ht="19.899999999999999" customHeight="1">
      <c r="A18" s="119"/>
      <c r="B18" s="30" t="s">
        <v>458</v>
      </c>
      <c r="C18" s="26" t="s">
        <v>422</v>
      </c>
      <c r="D18" s="26" t="s">
        <v>298</v>
      </c>
      <c r="E18" s="26" t="s">
        <v>320</v>
      </c>
      <c r="F18" s="26" t="s">
        <v>385</v>
      </c>
      <c r="G18" s="26" t="s">
        <v>386</v>
      </c>
      <c r="H18" s="29">
        <v>148</v>
      </c>
      <c r="I18" s="62"/>
    </row>
    <row r="19" spans="1:9" ht="19.899999999999999" customHeight="1">
      <c r="A19" s="119"/>
      <c r="B19" s="30" t="s">
        <v>452</v>
      </c>
      <c r="C19" s="26" t="s">
        <v>423</v>
      </c>
      <c r="D19" s="26" t="s">
        <v>298</v>
      </c>
      <c r="E19" s="26" t="s">
        <v>326</v>
      </c>
      <c r="F19" s="26" t="s">
        <v>383</v>
      </c>
      <c r="G19" s="26" t="s">
        <v>382</v>
      </c>
      <c r="H19" s="29">
        <v>37.1</v>
      </c>
      <c r="I19" s="62"/>
    </row>
    <row r="20" spans="1:9" ht="19.899999999999999" customHeight="1">
      <c r="A20" s="119"/>
      <c r="B20" s="30" t="s">
        <v>458</v>
      </c>
      <c r="C20" s="26" t="s">
        <v>424</v>
      </c>
      <c r="D20" s="26" t="s">
        <v>298</v>
      </c>
      <c r="E20" s="26" t="s">
        <v>320</v>
      </c>
      <c r="F20" s="26" t="s">
        <v>355</v>
      </c>
      <c r="G20" s="26" t="s">
        <v>356</v>
      </c>
      <c r="H20" s="29">
        <v>15.5</v>
      </c>
      <c r="I20" s="62"/>
    </row>
    <row r="21" spans="1:9" ht="19.899999999999999" customHeight="1">
      <c r="A21" s="119"/>
      <c r="B21" s="30" t="s">
        <v>458</v>
      </c>
      <c r="C21" s="26" t="s">
        <v>424</v>
      </c>
      <c r="D21" s="26" t="s">
        <v>298</v>
      </c>
      <c r="E21" s="26" t="s">
        <v>320</v>
      </c>
      <c r="F21" s="26" t="s">
        <v>385</v>
      </c>
      <c r="G21" s="26" t="s">
        <v>386</v>
      </c>
      <c r="H21" s="29">
        <v>161.43</v>
      </c>
      <c r="I21" s="62"/>
    </row>
    <row r="22" spans="1:9" ht="19.899999999999999" customHeight="1">
      <c r="A22" s="119"/>
      <c r="B22" s="30" t="s">
        <v>452</v>
      </c>
      <c r="C22" s="26" t="s">
        <v>425</v>
      </c>
      <c r="D22" s="26" t="s">
        <v>298</v>
      </c>
      <c r="E22" s="26" t="s">
        <v>327</v>
      </c>
      <c r="F22" s="26" t="s">
        <v>383</v>
      </c>
      <c r="G22" s="26" t="s">
        <v>382</v>
      </c>
      <c r="H22" s="29">
        <v>234.85</v>
      </c>
      <c r="I22" s="62"/>
    </row>
    <row r="23" spans="1:9" ht="19.899999999999999" customHeight="1">
      <c r="A23" s="119"/>
      <c r="B23" s="30" t="s">
        <v>458</v>
      </c>
      <c r="C23" s="26" t="s">
        <v>426</v>
      </c>
      <c r="D23" s="26" t="s">
        <v>298</v>
      </c>
      <c r="E23" s="26" t="s">
        <v>320</v>
      </c>
      <c r="F23" s="26" t="s">
        <v>385</v>
      </c>
      <c r="G23" s="26" t="s">
        <v>386</v>
      </c>
      <c r="H23" s="29">
        <v>236.31</v>
      </c>
      <c r="I23" s="62"/>
    </row>
    <row r="24" spans="1:9" ht="19.899999999999999" customHeight="1">
      <c r="A24" s="119"/>
      <c r="B24" s="30" t="s">
        <v>452</v>
      </c>
      <c r="C24" s="26" t="s">
        <v>427</v>
      </c>
      <c r="D24" s="26" t="s">
        <v>298</v>
      </c>
      <c r="E24" s="26" t="s">
        <v>328</v>
      </c>
      <c r="F24" s="26" t="s">
        <v>385</v>
      </c>
      <c r="G24" s="26" t="s">
        <v>386</v>
      </c>
      <c r="H24" s="29">
        <v>0.48</v>
      </c>
      <c r="I24" s="62"/>
    </row>
    <row r="25" spans="1:9" ht="19.899999999999999" customHeight="1">
      <c r="A25" s="119"/>
      <c r="B25" s="30" t="s">
        <v>459</v>
      </c>
      <c r="C25" s="26" t="s">
        <v>428</v>
      </c>
      <c r="D25" s="26" t="s">
        <v>298</v>
      </c>
      <c r="E25" s="26" t="s">
        <v>322</v>
      </c>
      <c r="F25" s="26" t="s">
        <v>385</v>
      </c>
      <c r="G25" s="26" t="s">
        <v>386</v>
      </c>
      <c r="H25" s="29">
        <v>194.4</v>
      </c>
      <c r="I25" s="62"/>
    </row>
    <row r="26" spans="1:9" ht="19.899999999999999" customHeight="1">
      <c r="A26" s="119"/>
      <c r="B26" s="30" t="s">
        <v>459</v>
      </c>
      <c r="C26" s="26" t="s">
        <v>429</v>
      </c>
      <c r="D26" s="26" t="s">
        <v>298</v>
      </c>
      <c r="E26" s="26" t="s">
        <v>322</v>
      </c>
      <c r="F26" s="26" t="s">
        <v>385</v>
      </c>
      <c r="G26" s="26" t="s">
        <v>386</v>
      </c>
      <c r="H26" s="29">
        <v>231.3</v>
      </c>
      <c r="I26" s="62"/>
    </row>
    <row r="27" spans="1:9" ht="19.899999999999999" customHeight="1">
      <c r="A27" s="119"/>
      <c r="B27" s="30" t="s">
        <v>460</v>
      </c>
      <c r="C27" s="26" t="s">
        <v>430</v>
      </c>
      <c r="D27" s="26" t="s">
        <v>298</v>
      </c>
      <c r="E27" s="26" t="s">
        <v>313</v>
      </c>
      <c r="F27" s="26" t="s">
        <v>364</v>
      </c>
      <c r="G27" s="26" t="s">
        <v>365</v>
      </c>
      <c r="H27" s="29">
        <v>50</v>
      </c>
      <c r="I27" s="62"/>
    </row>
    <row r="28" spans="1:9" ht="19.899999999999999" customHeight="1">
      <c r="A28" s="119"/>
      <c r="B28" s="30" t="s">
        <v>456</v>
      </c>
      <c r="C28" s="26" t="s">
        <v>431</v>
      </c>
      <c r="D28" s="26" t="s">
        <v>298</v>
      </c>
      <c r="E28" s="26" t="s">
        <v>314</v>
      </c>
      <c r="F28" s="26" t="s">
        <v>377</v>
      </c>
      <c r="G28" s="26" t="s">
        <v>378</v>
      </c>
      <c r="H28" s="29">
        <v>9.6</v>
      </c>
      <c r="I28" s="62"/>
    </row>
    <row r="29" spans="1:9" ht="19.899999999999999" customHeight="1">
      <c r="A29" s="119"/>
      <c r="B29" s="30" t="s">
        <v>451</v>
      </c>
      <c r="C29" s="26" t="s">
        <v>432</v>
      </c>
      <c r="D29" s="26" t="s">
        <v>298</v>
      </c>
      <c r="E29" s="26" t="s">
        <v>314</v>
      </c>
      <c r="F29" s="26" t="s">
        <v>377</v>
      </c>
      <c r="G29" s="26" t="s">
        <v>378</v>
      </c>
      <c r="H29" s="29">
        <v>10</v>
      </c>
      <c r="I29" s="62"/>
    </row>
    <row r="30" spans="1:9" ht="19.899999999999999" customHeight="1">
      <c r="A30" s="119"/>
      <c r="B30" s="30" t="s">
        <v>452</v>
      </c>
      <c r="C30" s="26" t="s">
        <v>433</v>
      </c>
      <c r="D30" s="26" t="s">
        <v>299</v>
      </c>
      <c r="E30" s="26" t="s">
        <v>335</v>
      </c>
      <c r="F30" s="26" t="s">
        <v>377</v>
      </c>
      <c r="G30" s="26" t="s">
        <v>388</v>
      </c>
      <c r="H30" s="29">
        <v>2.21</v>
      </c>
      <c r="I30" s="62"/>
    </row>
    <row r="31" spans="1:9" ht="19.899999999999999" customHeight="1">
      <c r="A31" s="119"/>
      <c r="B31" s="30" t="s">
        <v>452</v>
      </c>
      <c r="C31" s="26" t="s">
        <v>434</v>
      </c>
      <c r="D31" s="26" t="s">
        <v>299</v>
      </c>
      <c r="E31" s="26" t="s">
        <v>335</v>
      </c>
      <c r="F31" s="26" t="s">
        <v>383</v>
      </c>
      <c r="G31" s="26" t="s">
        <v>382</v>
      </c>
      <c r="H31" s="29">
        <v>60</v>
      </c>
      <c r="I31" s="62"/>
    </row>
    <row r="32" spans="1:9" ht="19.899999999999999" customHeight="1">
      <c r="A32" s="119"/>
      <c r="B32" s="30" t="s">
        <v>456</v>
      </c>
      <c r="C32" s="26" t="s">
        <v>435</v>
      </c>
      <c r="D32" s="26" t="s">
        <v>300</v>
      </c>
      <c r="E32" s="26" t="s">
        <v>321</v>
      </c>
      <c r="F32" s="26" t="s">
        <v>357</v>
      </c>
      <c r="G32" s="26" t="s">
        <v>388</v>
      </c>
      <c r="H32" s="29">
        <v>5</v>
      </c>
      <c r="I32" s="62"/>
    </row>
    <row r="33" spans="1:9" ht="19.899999999999999" customHeight="1">
      <c r="A33" s="119"/>
      <c r="B33" s="30" t="s">
        <v>456</v>
      </c>
      <c r="C33" s="26" t="s">
        <v>435</v>
      </c>
      <c r="D33" s="26" t="s">
        <v>300</v>
      </c>
      <c r="E33" s="26" t="s">
        <v>321</v>
      </c>
      <c r="F33" s="26" t="s">
        <v>358</v>
      </c>
      <c r="G33" s="26" t="s">
        <v>388</v>
      </c>
      <c r="H33" s="29">
        <v>10</v>
      </c>
      <c r="I33" s="62"/>
    </row>
    <row r="34" spans="1:9" ht="19.899999999999999" customHeight="1">
      <c r="A34" s="119"/>
      <c r="B34" s="30" t="s">
        <v>456</v>
      </c>
      <c r="C34" s="26" t="s">
        <v>435</v>
      </c>
      <c r="D34" s="26" t="s">
        <v>300</v>
      </c>
      <c r="E34" s="26" t="s">
        <v>321</v>
      </c>
      <c r="F34" s="26" t="s">
        <v>389</v>
      </c>
      <c r="G34" s="26" t="s">
        <v>388</v>
      </c>
      <c r="H34" s="29">
        <v>5</v>
      </c>
      <c r="I34" s="62"/>
    </row>
    <row r="35" spans="1:9" ht="19.899999999999999" customHeight="1">
      <c r="A35" s="119"/>
      <c r="B35" s="30" t="s">
        <v>456</v>
      </c>
      <c r="C35" s="26" t="s">
        <v>435</v>
      </c>
      <c r="D35" s="26" t="s">
        <v>300</v>
      </c>
      <c r="E35" s="26" t="s">
        <v>321</v>
      </c>
      <c r="F35" s="26" t="s">
        <v>360</v>
      </c>
      <c r="G35" s="26" t="s">
        <v>388</v>
      </c>
      <c r="H35" s="29">
        <v>10</v>
      </c>
      <c r="I35" s="62"/>
    </row>
    <row r="36" spans="1:9" ht="19.899999999999999" customHeight="1">
      <c r="A36" s="119"/>
      <c r="B36" s="30" t="s">
        <v>456</v>
      </c>
      <c r="C36" s="26" t="s">
        <v>435</v>
      </c>
      <c r="D36" s="26" t="s">
        <v>300</v>
      </c>
      <c r="E36" s="26" t="s">
        <v>321</v>
      </c>
      <c r="F36" s="26" t="s">
        <v>363</v>
      </c>
      <c r="G36" s="26" t="s">
        <v>388</v>
      </c>
      <c r="H36" s="29">
        <v>5</v>
      </c>
      <c r="I36" s="62"/>
    </row>
    <row r="37" spans="1:9" ht="19.899999999999999" customHeight="1">
      <c r="A37" s="119"/>
      <c r="B37" s="30" t="s">
        <v>456</v>
      </c>
      <c r="C37" s="26" t="s">
        <v>435</v>
      </c>
      <c r="D37" s="26" t="s">
        <v>300</v>
      </c>
      <c r="E37" s="26" t="s">
        <v>321</v>
      </c>
      <c r="F37" s="26" t="s">
        <v>364</v>
      </c>
      <c r="G37" s="26" t="s">
        <v>388</v>
      </c>
      <c r="H37" s="29">
        <v>4</v>
      </c>
      <c r="I37" s="62"/>
    </row>
    <row r="38" spans="1:9" ht="19.899999999999999" customHeight="1">
      <c r="A38" s="119"/>
      <c r="B38" s="30" t="s">
        <v>456</v>
      </c>
      <c r="C38" s="26" t="s">
        <v>435</v>
      </c>
      <c r="D38" s="26" t="s">
        <v>300</v>
      </c>
      <c r="E38" s="26" t="s">
        <v>321</v>
      </c>
      <c r="F38" s="26" t="s">
        <v>368</v>
      </c>
      <c r="G38" s="26" t="s">
        <v>388</v>
      </c>
      <c r="H38" s="29">
        <v>2</v>
      </c>
      <c r="I38" s="62"/>
    </row>
    <row r="39" spans="1:9" ht="19.899999999999999" customHeight="1">
      <c r="A39" s="119"/>
      <c r="B39" s="30" t="s">
        <v>456</v>
      </c>
      <c r="C39" s="26" t="s">
        <v>435</v>
      </c>
      <c r="D39" s="26" t="s">
        <v>300</v>
      </c>
      <c r="E39" s="26" t="s">
        <v>321</v>
      </c>
      <c r="F39" s="26" t="s">
        <v>390</v>
      </c>
      <c r="G39" s="26" t="s">
        <v>388</v>
      </c>
      <c r="H39" s="29">
        <v>200</v>
      </c>
      <c r="I39" s="62"/>
    </row>
    <row r="40" spans="1:9" ht="19.899999999999999" customHeight="1">
      <c r="A40" s="119"/>
      <c r="B40" s="30" t="s">
        <v>456</v>
      </c>
      <c r="C40" s="26" t="s">
        <v>435</v>
      </c>
      <c r="D40" s="26" t="s">
        <v>300</v>
      </c>
      <c r="E40" s="26" t="s">
        <v>321</v>
      </c>
      <c r="F40" s="26" t="s">
        <v>370</v>
      </c>
      <c r="G40" s="26" t="s">
        <v>388</v>
      </c>
      <c r="H40" s="29">
        <v>500</v>
      </c>
      <c r="I40" s="62"/>
    </row>
    <row r="41" spans="1:9" ht="19.899999999999999" customHeight="1">
      <c r="A41" s="119"/>
      <c r="B41" s="30" t="s">
        <v>456</v>
      </c>
      <c r="C41" s="26" t="s">
        <v>435</v>
      </c>
      <c r="D41" s="26" t="s">
        <v>300</v>
      </c>
      <c r="E41" s="26" t="s">
        <v>321</v>
      </c>
      <c r="F41" s="26" t="s">
        <v>377</v>
      </c>
      <c r="G41" s="26" t="s">
        <v>388</v>
      </c>
      <c r="H41" s="29">
        <v>86.39</v>
      </c>
      <c r="I41" s="62"/>
    </row>
    <row r="42" spans="1:9" ht="19.899999999999999" customHeight="1">
      <c r="A42" s="119"/>
      <c r="B42" s="30" t="s">
        <v>150</v>
      </c>
      <c r="C42" s="26" t="s">
        <v>436</v>
      </c>
      <c r="D42" s="26" t="s">
        <v>300</v>
      </c>
      <c r="E42" s="26" t="s">
        <v>321</v>
      </c>
      <c r="F42" s="26" t="s">
        <v>391</v>
      </c>
      <c r="G42" s="26" t="s">
        <v>392</v>
      </c>
      <c r="H42" s="29">
        <v>50</v>
      </c>
      <c r="I42" s="62"/>
    </row>
    <row r="43" spans="1:9" ht="19.899999999999999" customHeight="1">
      <c r="A43" s="119"/>
      <c r="B43" s="30" t="s">
        <v>456</v>
      </c>
      <c r="C43" s="26" t="s">
        <v>437</v>
      </c>
      <c r="D43" s="26" t="s">
        <v>300</v>
      </c>
      <c r="E43" s="26" t="s">
        <v>321</v>
      </c>
      <c r="F43" s="26" t="s">
        <v>364</v>
      </c>
      <c r="G43" s="26" t="s">
        <v>388</v>
      </c>
      <c r="H43" s="29">
        <v>68</v>
      </c>
      <c r="I43" s="62"/>
    </row>
    <row r="44" spans="1:9" ht="19.899999999999999" customHeight="1">
      <c r="A44" s="119"/>
      <c r="B44" s="30" t="s">
        <v>456</v>
      </c>
      <c r="C44" s="26" t="s">
        <v>438</v>
      </c>
      <c r="D44" s="26" t="s">
        <v>301</v>
      </c>
      <c r="E44" s="26" t="s">
        <v>321</v>
      </c>
      <c r="F44" s="26" t="s">
        <v>389</v>
      </c>
      <c r="G44" s="26" t="s">
        <v>388</v>
      </c>
      <c r="H44" s="29">
        <v>0.1</v>
      </c>
      <c r="I44" s="62"/>
    </row>
    <row r="45" spans="1:9" ht="19.899999999999999" customHeight="1">
      <c r="A45" s="119"/>
      <c r="B45" s="30" t="s">
        <v>456</v>
      </c>
      <c r="C45" s="26" t="s">
        <v>438</v>
      </c>
      <c r="D45" s="26" t="s">
        <v>301</v>
      </c>
      <c r="E45" s="26" t="s">
        <v>321</v>
      </c>
      <c r="F45" s="26" t="s">
        <v>361</v>
      </c>
      <c r="G45" s="26" t="s">
        <v>388</v>
      </c>
      <c r="H45" s="29">
        <v>5</v>
      </c>
      <c r="I45" s="62"/>
    </row>
    <row r="46" spans="1:9" ht="19.899999999999999" customHeight="1">
      <c r="A46" s="119"/>
      <c r="B46" s="30" t="s">
        <v>456</v>
      </c>
      <c r="C46" s="26" t="s">
        <v>438</v>
      </c>
      <c r="D46" s="26" t="s">
        <v>301</v>
      </c>
      <c r="E46" s="26" t="s">
        <v>321</v>
      </c>
      <c r="F46" s="26" t="s">
        <v>362</v>
      </c>
      <c r="G46" s="26" t="s">
        <v>388</v>
      </c>
      <c r="H46" s="29">
        <v>1</v>
      </c>
      <c r="I46" s="62"/>
    </row>
    <row r="47" spans="1:9" ht="19.899999999999999" customHeight="1">
      <c r="A47" s="119"/>
      <c r="B47" s="30" t="s">
        <v>456</v>
      </c>
      <c r="C47" s="26" t="s">
        <v>438</v>
      </c>
      <c r="D47" s="26" t="s">
        <v>301</v>
      </c>
      <c r="E47" s="26" t="s">
        <v>321</v>
      </c>
      <c r="F47" s="26" t="s">
        <v>363</v>
      </c>
      <c r="G47" s="26" t="s">
        <v>388</v>
      </c>
      <c r="H47" s="29">
        <v>0.5</v>
      </c>
      <c r="I47" s="62"/>
    </row>
    <row r="48" spans="1:9" ht="19.899999999999999" customHeight="1">
      <c r="A48" s="119"/>
      <c r="B48" s="30" t="s">
        <v>456</v>
      </c>
      <c r="C48" s="26" t="s">
        <v>438</v>
      </c>
      <c r="D48" s="26" t="s">
        <v>301</v>
      </c>
      <c r="E48" s="26" t="s">
        <v>321</v>
      </c>
      <c r="F48" s="26" t="s">
        <v>364</v>
      </c>
      <c r="G48" s="26" t="s">
        <v>388</v>
      </c>
      <c r="H48" s="29">
        <v>40</v>
      </c>
      <c r="I48" s="62"/>
    </row>
    <row r="49" spans="1:9" ht="19.899999999999999" customHeight="1">
      <c r="A49" s="119"/>
      <c r="B49" s="30" t="s">
        <v>456</v>
      </c>
      <c r="C49" s="26" t="s">
        <v>438</v>
      </c>
      <c r="D49" s="26" t="s">
        <v>301</v>
      </c>
      <c r="E49" s="26" t="s">
        <v>321</v>
      </c>
      <c r="F49" s="26" t="s">
        <v>393</v>
      </c>
      <c r="G49" s="26" t="s">
        <v>388</v>
      </c>
      <c r="H49" s="29">
        <v>0.5</v>
      </c>
      <c r="I49" s="62"/>
    </row>
    <row r="50" spans="1:9" ht="19.899999999999999" customHeight="1">
      <c r="A50" s="119"/>
      <c r="B50" s="30" t="s">
        <v>456</v>
      </c>
      <c r="C50" s="26" t="s">
        <v>438</v>
      </c>
      <c r="D50" s="26" t="s">
        <v>301</v>
      </c>
      <c r="E50" s="26" t="s">
        <v>321</v>
      </c>
      <c r="F50" s="26" t="s">
        <v>368</v>
      </c>
      <c r="G50" s="26" t="s">
        <v>388</v>
      </c>
      <c r="H50" s="29">
        <v>1.5</v>
      </c>
      <c r="I50" s="62"/>
    </row>
    <row r="51" spans="1:9" ht="19.899999999999999" customHeight="1">
      <c r="A51" s="119"/>
      <c r="B51" s="30" t="s">
        <v>456</v>
      </c>
      <c r="C51" s="26" t="s">
        <v>438</v>
      </c>
      <c r="D51" s="26" t="s">
        <v>301</v>
      </c>
      <c r="E51" s="26" t="s">
        <v>321</v>
      </c>
      <c r="F51" s="26" t="s">
        <v>394</v>
      </c>
      <c r="G51" s="26" t="s">
        <v>388</v>
      </c>
      <c r="H51" s="29">
        <v>16</v>
      </c>
      <c r="I51" s="62"/>
    </row>
    <row r="52" spans="1:9" ht="19.899999999999999" customHeight="1">
      <c r="A52" s="119"/>
      <c r="B52" s="30" t="s">
        <v>456</v>
      </c>
      <c r="C52" s="26" t="s">
        <v>438</v>
      </c>
      <c r="D52" s="26" t="s">
        <v>301</v>
      </c>
      <c r="E52" s="26" t="s">
        <v>321</v>
      </c>
      <c r="F52" s="26" t="s">
        <v>370</v>
      </c>
      <c r="G52" s="26" t="s">
        <v>388</v>
      </c>
      <c r="H52" s="29">
        <v>28.4</v>
      </c>
      <c r="I52" s="62"/>
    </row>
    <row r="53" spans="1:9" ht="19.899999999999999" customHeight="1">
      <c r="A53" s="119"/>
      <c r="B53" s="30" t="s">
        <v>456</v>
      </c>
      <c r="C53" s="26" t="s">
        <v>438</v>
      </c>
      <c r="D53" s="26" t="s">
        <v>301</v>
      </c>
      <c r="E53" s="26" t="s">
        <v>321</v>
      </c>
      <c r="F53" s="26" t="s">
        <v>371</v>
      </c>
      <c r="G53" s="26" t="s">
        <v>388</v>
      </c>
      <c r="H53" s="29">
        <v>3</v>
      </c>
      <c r="I53" s="62"/>
    </row>
    <row r="54" spans="1:9" ht="19.899999999999999" customHeight="1">
      <c r="A54" s="119"/>
      <c r="B54" s="30" t="s">
        <v>456</v>
      </c>
      <c r="C54" s="26" t="s">
        <v>438</v>
      </c>
      <c r="D54" s="26" t="s">
        <v>301</v>
      </c>
      <c r="E54" s="26" t="s">
        <v>321</v>
      </c>
      <c r="F54" s="26" t="s">
        <v>377</v>
      </c>
      <c r="G54" s="26" t="s">
        <v>388</v>
      </c>
      <c r="H54" s="29">
        <v>12</v>
      </c>
      <c r="I54" s="62"/>
    </row>
    <row r="55" spans="1:9" ht="19.899999999999999" customHeight="1">
      <c r="A55" s="119"/>
      <c r="B55" s="30" t="s">
        <v>456</v>
      </c>
      <c r="C55" s="26" t="s">
        <v>439</v>
      </c>
      <c r="D55" s="26" t="s">
        <v>301</v>
      </c>
      <c r="E55" s="26" t="s">
        <v>321</v>
      </c>
      <c r="F55" s="26" t="s">
        <v>370</v>
      </c>
      <c r="G55" s="26" t="s">
        <v>388</v>
      </c>
      <c r="H55" s="29">
        <v>140</v>
      </c>
      <c r="I55" s="62"/>
    </row>
    <row r="56" spans="1:9" ht="19.899999999999999" customHeight="1">
      <c r="A56" s="119"/>
      <c r="B56" s="30" t="s">
        <v>456</v>
      </c>
      <c r="C56" s="26" t="s">
        <v>440</v>
      </c>
      <c r="D56" s="26" t="s">
        <v>301</v>
      </c>
      <c r="E56" s="26" t="s">
        <v>321</v>
      </c>
      <c r="F56" s="26" t="s">
        <v>395</v>
      </c>
      <c r="G56" s="26" t="s">
        <v>396</v>
      </c>
      <c r="H56" s="29">
        <v>273.63</v>
      </c>
      <c r="I56" s="62"/>
    </row>
    <row r="57" spans="1:9" ht="19.899999999999999" customHeight="1">
      <c r="A57" s="119"/>
      <c r="B57" s="30" t="s">
        <v>456</v>
      </c>
      <c r="C57" s="26" t="s">
        <v>441</v>
      </c>
      <c r="D57" s="26" t="s">
        <v>301</v>
      </c>
      <c r="E57" s="26" t="s">
        <v>321</v>
      </c>
      <c r="F57" s="26" t="s">
        <v>397</v>
      </c>
      <c r="G57" s="26" t="s">
        <v>396</v>
      </c>
      <c r="H57" s="29">
        <v>157</v>
      </c>
      <c r="I57" s="62"/>
    </row>
    <row r="58" spans="1:9" ht="19.899999999999999" customHeight="1">
      <c r="A58" s="119"/>
      <c r="B58" s="30" t="s">
        <v>456</v>
      </c>
      <c r="C58" s="26" t="s">
        <v>442</v>
      </c>
      <c r="D58" s="26" t="s">
        <v>301</v>
      </c>
      <c r="E58" s="26" t="s">
        <v>321</v>
      </c>
      <c r="F58" s="26" t="s">
        <v>397</v>
      </c>
      <c r="G58" s="26" t="s">
        <v>396</v>
      </c>
      <c r="H58" s="29">
        <v>50</v>
      </c>
      <c r="I58" s="62"/>
    </row>
    <row r="59" spans="1:9" ht="19.899999999999999" customHeight="1">
      <c r="A59" s="119"/>
      <c r="B59" s="30" t="s">
        <v>459</v>
      </c>
      <c r="C59" s="26" t="s">
        <v>443</v>
      </c>
      <c r="D59" s="26" t="s">
        <v>302</v>
      </c>
      <c r="E59" s="26" t="s">
        <v>336</v>
      </c>
      <c r="F59" s="26" t="s">
        <v>398</v>
      </c>
      <c r="G59" s="26" t="s">
        <v>399</v>
      </c>
      <c r="H59" s="29">
        <v>160</v>
      </c>
      <c r="I59" s="62"/>
    </row>
    <row r="60" spans="1:9" ht="19.899999999999999" customHeight="1">
      <c r="A60" s="119"/>
      <c r="B60" s="30" t="s">
        <v>459</v>
      </c>
      <c r="C60" s="26" t="s">
        <v>444</v>
      </c>
      <c r="D60" s="26" t="s">
        <v>302</v>
      </c>
      <c r="E60" s="26" t="s">
        <v>336</v>
      </c>
      <c r="F60" s="26" t="s">
        <v>383</v>
      </c>
      <c r="G60" s="26" t="s">
        <v>382</v>
      </c>
      <c r="H60" s="29">
        <v>4</v>
      </c>
      <c r="I60" s="62"/>
    </row>
    <row r="61" spans="1:9" ht="8.4499999999999993" customHeight="1">
      <c r="A61" s="61"/>
      <c r="B61" s="61"/>
      <c r="C61" s="61"/>
      <c r="D61" s="61"/>
      <c r="E61" s="61"/>
      <c r="F61" s="61"/>
      <c r="G61" s="61"/>
      <c r="H61" s="61"/>
      <c r="I61" s="64"/>
    </row>
  </sheetData>
  <mergeCells count="3">
    <mergeCell ref="B2:H2"/>
    <mergeCell ref="B3:D3"/>
    <mergeCell ref="A7:A60"/>
  </mergeCells>
  <phoneticPr fontId="16"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dimension ref="A1:N371"/>
  <sheetViews>
    <sheetView tabSelected="1" topLeftCell="B73" workbookViewId="0">
      <selection activeCell="H102" sqref="H102"/>
    </sheetView>
  </sheetViews>
  <sheetFormatPr defaultColWidth="10" defaultRowHeight="13.5"/>
  <cols>
    <col min="1" max="1" width="1.5" customWidth="1"/>
    <col min="2" max="2" width="43.625" customWidth="1"/>
    <col min="3" max="3" width="35.875" customWidth="1"/>
    <col min="4" max="4" width="16.375" customWidth="1"/>
    <col min="5" max="5" width="26.75" customWidth="1"/>
    <col min="6" max="9" width="15.375" customWidth="1"/>
    <col min="10" max="10" width="12.75" customWidth="1"/>
    <col min="11" max="11" width="11.75" customWidth="1"/>
    <col min="12" max="12" width="9.25" customWidth="1"/>
    <col min="13" max="13" width="15.375" customWidth="1"/>
    <col min="14" max="14" width="1.5" customWidth="1"/>
  </cols>
  <sheetData>
    <row r="1" spans="1:14" ht="14.25" customHeight="1">
      <c r="A1" s="46"/>
      <c r="B1" s="47" t="s">
        <v>461</v>
      </c>
      <c r="C1" s="47"/>
      <c r="D1" s="47"/>
      <c r="E1" s="47"/>
      <c r="F1" s="48"/>
      <c r="G1" s="48"/>
      <c r="H1" s="48"/>
      <c r="I1" s="48"/>
      <c r="J1" s="48"/>
      <c r="K1" s="48"/>
      <c r="L1" s="48"/>
      <c r="M1" s="48"/>
      <c r="N1" s="51"/>
    </row>
    <row r="2" spans="1:14" ht="19.899999999999999" customHeight="1">
      <c r="A2" s="49"/>
      <c r="B2" s="108" t="s">
        <v>462</v>
      </c>
      <c r="C2" s="108"/>
      <c r="D2" s="108"/>
      <c r="E2" s="108"/>
      <c r="F2" s="108"/>
      <c r="G2" s="108"/>
      <c r="H2" s="108"/>
      <c r="I2" s="108"/>
      <c r="J2" s="108"/>
      <c r="K2" s="108"/>
      <c r="L2" s="108"/>
      <c r="M2" s="108"/>
      <c r="N2" s="9" t="s">
        <v>4</v>
      </c>
    </row>
    <row r="3" spans="1:14" ht="17.100000000000001" customHeight="1">
      <c r="A3" s="50"/>
      <c r="B3" s="130"/>
      <c r="C3" s="130"/>
      <c r="D3" s="130"/>
      <c r="E3" s="130"/>
      <c r="F3" s="7"/>
      <c r="G3" s="7"/>
      <c r="H3" s="7"/>
      <c r="I3" s="7"/>
      <c r="J3" s="7"/>
      <c r="K3" s="135" t="s">
        <v>6</v>
      </c>
      <c r="L3" s="135"/>
      <c r="M3" s="135"/>
      <c r="N3" s="15"/>
    </row>
    <row r="4" spans="1:14" ht="21.4" customHeight="1">
      <c r="A4" s="9"/>
      <c r="B4" s="10" t="s">
        <v>405</v>
      </c>
      <c r="C4" s="10" t="s">
        <v>290</v>
      </c>
      <c r="D4" s="10" t="s">
        <v>10</v>
      </c>
      <c r="E4" s="10" t="s">
        <v>463</v>
      </c>
      <c r="F4" s="10" t="s">
        <v>464</v>
      </c>
      <c r="G4" s="10" t="s">
        <v>465</v>
      </c>
      <c r="H4" s="10" t="s">
        <v>466</v>
      </c>
      <c r="I4" s="10" t="s">
        <v>467</v>
      </c>
      <c r="J4" s="10" t="s">
        <v>468</v>
      </c>
      <c r="K4" s="10" t="s">
        <v>469</v>
      </c>
      <c r="L4" s="10" t="s">
        <v>470</v>
      </c>
      <c r="M4" s="10" t="s">
        <v>471</v>
      </c>
      <c r="N4" s="16"/>
    </row>
    <row r="5" spans="1:14" ht="19.899999999999999" customHeight="1">
      <c r="A5" s="131"/>
      <c r="B5" s="137" t="s">
        <v>472</v>
      </c>
      <c r="C5" s="137" t="s">
        <v>298</v>
      </c>
      <c r="D5" s="139">
        <v>159.91999999999999</v>
      </c>
      <c r="E5" s="26" t="s">
        <v>473</v>
      </c>
      <c r="F5" s="26" t="s">
        <v>474</v>
      </c>
      <c r="G5" s="26" t="s">
        <v>475</v>
      </c>
      <c r="H5" s="26" t="s">
        <v>476</v>
      </c>
      <c r="I5" s="26" t="s">
        <v>477</v>
      </c>
      <c r="J5" s="43" t="s">
        <v>478</v>
      </c>
      <c r="K5" s="43" t="s">
        <v>479</v>
      </c>
      <c r="L5" s="43" t="s">
        <v>480</v>
      </c>
      <c r="M5" s="43" t="s">
        <v>481</v>
      </c>
      <c r="N5" s="16"/>
    </row>
    <row r="6" spans="1:14" ht="19.899999999999999" customHeight="1">
      <c r="A6" s="131"/>
      <c r="B6" s="138"/>
      <c r="C6" s="138"/>
      <c r="D6" s="139"/>
      <c r="E6" s="26" t="s">
        <v>473</v>
      </c>
      <c r="F6" s="26" t="s">
        <v>474</v>
      </c>
      <c r="G6" s="26" t="s">
        <v>482</v>
      </c>
      <c r="H6" s="26" t="s">
        <v>483</v>
      </c>
      <c r="I6" s="26" t="s">
        <v>477</v>
      </c>
      <c r="J6" s="43" t="s">
        <v>478</v>
      </c>
      <c r="K6" s="43" t="s">
        <v>479</v>
      </c>
      <c r="L6" s="43" t="s">
        <v>480</v>
      </c>
      <c r="M6" s="43" t="s">
        <v>481</v>
      </c>
      <c r="N6" s="16"/>
    </row>
    <row r="7" spans="1:14" ht="19.899999999999999" customHeight="1">
      <c r="A7" s="131"/>
      <c r="B7" s="138"/>
      <c r="C7" s="138"/>
      <c r="D7" s="139"/>
      <c r="E7" s="26" t="s">
        <v>473</v>
      </c>
      <c r="F7" s="26" t="s">
        <v>484</v>
      </c>
      <c r="G7" s="26" t="s">
        <v>485</v>
      </c>
      <c r="H7" s="26" t="s">
        <v>486</v>
      </c>
      <c r="I7" s="26" t="s">
        <v>487</v>
      </c>
      <c r="J7" s="43" t="s">
        <v>488</v>
      </c>
      <c r="K7" s="43" t="s">
        <v>479</v>
      </c>
      <c r="L7" s="43" t="s">
        <v>480</v>
      </c>
      <c r="M7" s="43" t="s">
        <v>489</v>
      </c>
      <c r="N7" s="16"/>
    </row>
    <row r="8" spans="1:14" ht="19.899999999999999" customHeight="1">
      <c r="A8" s="131"/>
      <c r="B8" s="138"/>
      <c r="C8" s="138"/>
      <c r="D8" s="139"/>
      <c r="E8" s="26" t="s">
        <v>473</v>
      </c>
      <c r="F8" s="26" t="s">
        <v>474</v>
      </c>
      <c r="G8" s="26" t="s">
        <v>482</v>
      </c>
      <c r="H8" s="26" t="s">
        <v>490</v>
      </c>
      <c r="I8" s="26" t="s">
        <v>487</v>
      </c>
      <c r="J8" s="43" t="s">
        <v>491</v>
      </c>
      <c r="K8" s="43" t="s">
        <v>492</v>
      </c>
      <c r="L8" s="43" t="s">
        <v>480</v>
      </c>
      <c r="M8" s="43" t="s">
        <v>489</v>
      </c>
      <c r="N8" s="16"/>
    </row>
    <row r="9" spans="1:14" ht="19.899999999999999" customHeight="1">
      <c r="A9" s="131"/>
      <c r="B9" s="137" t="s">
        <v>493</v>
      </c>
      <c r="C9" s="137" t="s">
        <v>298</v>
      </c>
      <c r="D9" s="139">
        <v>156.02000000000001</v>
      </c>
      <c r="E9" s="26" t="s">
        <v>473</v>
      </c>
      <c r="F9" s="26" t="s">
        <v>474</v>
      </c>
      <c r="G9" s="26" t="s">
        <v>482</v>
      </c>
      <c r="H9" s="26" t="s">
        <v>490</v>
      </c>
      <c r="I9" s="26" t="s">
        <v>487</v>
      </c>
      <c r="J9" s="43" t="s">
        <v>491</v>
      </c>
      <c r="K9" s="43" t="s">
        <v>492</v>
      </c>
      <c r="L9" s="43" t="s">
        <v>480</v>
      </c>
      <c r="M9" s="43" t="s">
        <v>489</v>
      </c>
      <c r="N9" s="16"/>
    </row>
    <row r="10" spans="1:14" ht="19.899999999999999" customHeight="1">
      <c r="A10" s="131"/>
      <c r="B10" s="138"/>
      <c r="C10" s="138"/>
      <c r="D10" s="139"/>
      <c r="E10" s="26" t="s">
        <v>473</v>
      </c>
      <c r="F10" s="26" t="s">
        <v>474</v>
      </c>
      <c r="G10" s="26" t="s">
        <v>482</v>
      </c>
      <c r="H10" s="26" t="s">
        <v>483</v>
      </c>
      <c r="I10" s="26" t="s">
        <v>477</v>
      </c>
      <c r="J10" s="43" t="s">
        <v>478</v>
      </c>
      <c r="K10" s="43" t="s">
        <v>479</v>
      </c>
      <c r="L10" s="43" t="s">
        <v>480</v>
      </c>
      <c r="M10" s="43" t="s">
        <v>481</v>
      </c>
      <c r="N10" s="16"/>
    </row>
    <row r="11" spans="1:14" ht="19.899999999999999" customHeight="1">
      <c r="A11" s="131"/>
      <c r="B11" s="138"/>
      <c r="C11" s="138"/>
      <c r="D11" s="139"/>
      <c r="E11" s="26" t="s">
        <v>473</v>
      </c>
      <c r="F11" s="26" t="s">
        <v>474</v>
      </c>
      <c r="G11" s="26" t="s">
        <v>475</v>
      </c>
      <c r="H11" s="26" t="s">
        <v>476</v>
      </c>
      <c r="I11" s="26" t="s">
        <v>477</v>
      </c>
      <c r="J11" s="43" t="s">
        <v>478</v>
      </c>
      <c r="K11" s="43" t="s">
        <v>479</v>
      </c>
      <c r="L11" s="43" t="s">
        <v>480</v>
      </c>
      <c r="M11" s="43" t="s">
        <v>481</v>
      </c>
      <c r="N11" s="16"/>
    </row>
    <row r="12" spans="1:14" ht="19.899999999999999" customHeight="1">
      <c r="A12" s="131"/>
      <c r="B12" s="138"/>
      <c r="C12" s="138"/>
      <c r="D12" s="139"/>
      <c r="E12" s="26" t="s">
        <v>473</v>
      </c>
      <c r="F12" s="26" t="s">
        <v>484</v>
      </c>
      <c r="G12" s="26" t="s">
        <v>485</v>
      </c>
      <c r="H12" s="26" t="s">
        <v>486</v>
      </c>
      <c r="I12" s="26" t="s">
        <v>487</v>
      </c>
      <c r="J12" s="43" t="s">
        <v>488</v>
      </c>
      <c r="K12" s="43" t="s">
        <v>479</v>
      </c>
      <c r="L12" s="43" t="s">
        <v>480</v>
      </c>
      <c r="M12" s="43" t="s">
        <v>489</v>
      </c>
      <c r="N12" s="16"/>
    </row>
    <row r="13" spans="1:14" ht="19.899999999999999" customHeight="1">
      <c r="A13" s="131"/>
      <c r="B13" s="138"/>
      <c r="C13" s="137" t="s">
        <v>299</v>
      </c>
      <c r="D13" s="139">
        <v>25.07</v>
      </c>
      <c r="E13" s="26" t="s">
        <v>473</v>
      </c>
      <c r="F13" s="26" t="s">
        <v>474</v>
      </c>
      <c r="G13" s="26" t="s">
        <v>482</v>
      </c>
      <c r="H13" s="26" t="s">
        <v>483</v>
      </c>
      <c r="I13" s="26" t="s">
        <v>477</v>
      </c>
      <c r="J13" s="43" t="s">
        <v>478</v>
      </c>
      <c r="K13" s="43" t="s">
        <v>479</v>
      </c>
      <c r="L13" s="43" t="s">
        <v>480</v>
      </c>
      <c r="M13" s="43" t="s">
        <v>481</v>
      </c>
      <c r="N13" s="16"/>
    </row>
    <row r="14" spans="1:14" ht="19.899999999999999" customHeight="1">
      <c r="A14" s="131"/>
      <c r="B14" s="138"/>
      <c r="C14" s="138"/>
      <c r="D14" s="139"/>
      <c r="E14" s="26" t="s">
        <v>473</v>
      </c>
      <c r="F14" s="26" t="s">
        <v>474</v>
      </c>
      <c r="G14" s="26" t="s">
        <v>475</v>
      </c>
      <c r="H14" s="26" t="s">
        <v>476</v>
      </c>
      <c r="I14" s="26" t="s">
        <v>477</v>
      </c>
      <c r="J14" s="43" t="s">
        <v>478</v>
      </c>
      <c r="K14" s="43" t="s">
        <v>479</v>
      </c>
      <c r="L14" s="43" t="s">
        <v>480</v>
      </c>
      <c r="M14" s="43" t="s">
        <v>481</v>
      </c>
      <c r="N14" s="16"/>
    </row>
    <row r="15" spans="1:14" ht="19.899999999999999" customHeight="1">
      <c r="A15" s="131"/>
      <c r="B15" s="138"/>
      <c r="C15" s="137" t="s">
        <v>300</v>
      </c>
      <c r="D15" s="139">
        <v>188.58</v>
      </c>
      <c r="E15" s="26" t="s">
        <v>473</v>
      </c>
      <c r="F15" s="26" t="s">
        <v>474</v>
      </c>
      <c r="G15" s="26" t="s">
        <v>482</v>
      </c>
      <c r="H15" s="26" t="s">
        <v>483</v>
      </c>
      <c r="I15" s="26" t="s">
        <v>477</v>
      </c>
      <c r="J15" s="43" t="s">
        <v>478</v>
      </c>
      <c r="K15" s="43" t="s">
        <v>479</v>
      </c>
      <c r="L15" s="43" t="s">
        <v>480</v>
      </c>
      <c r="M15" s="43" t="s">
        <v>481</v>
      </c>
      <c r="N15" s="16"/>
    </row>
    <row r="16" spans="1:14" ht="19.899999999999999" customHeight="1">
      <c r="A16" s="131"/>
      <c r="B16" s="138"/>
      <c r="C16" s="138"/>
      <c r="D16" s="139"/>
      <c r="E16" s="26" t="s">
        <v>473</v>
      </c>
      <c r="F16" s="26" t="s">
        <v>474</v>
      </c>
      <c r="G16" s="26" t="s">
        <v>475</v>
      </c>
      <c r="H16" s="26" t="s">
        <v>476</v>
      </c>
      <c r="I16" s="26" t="s">
        <v>477</v>
      </c>
      <c r="J16" s="43" t="s">
        <v>478</v>
      </c>
      <c r="K16" s="43" t="s">
        <v>479</v>
      </c>
      <c r="L16" s="43" t="s">
        <v>480</v>
      </c>
      <c r="M16" s="43" t="s">
        <v>481</v>
      </c>
      <c r="N16" s="16"/>
    </row>
    <row r="17" spans="1:14" ht="19.899999999999999" customHeight="1">
      <c r="A17" s="131"/>
      <c r="B17" s="138"/>
      <c r="C17" s="137" t="s">
        <v>301</v>
      </c>
      <c r="D17" s="139">
        <v>24.51</v>
      </c>
      <c r="E17" s="26" t="s">
        <v>473</v>
      </c>
      <c r="F17" s="26" t="s">
        <v>474</v>
      </c>
      <c r="G17" s="26" t="s">
        <v>482</v>
      </c>
      <c r="H17" s="26" t="s">
        <v>483</v>
      </c>
      <c r="I17" s="26" t="s">
        <v>477</v>
      </c>
      <c r="J17" s="43" t="s">
        <v>478</v>
      </c>
      <c r="K17" s="43" t="s">
        <v>479</v>
      </c>
      <c r="L17" s="43" t="s">
        <v>480</v>
      </c>
      <c r="M17" s="43" t="s">
        <v>481</v>
      </c>
      <c r="N17" s="16"/>
    </row>
    <row r="18" spans="1:14" ht="19.899999999999999" customHeight="1">
      <c r="A18" s="131"/>
      <c r="B18" s="138"/>
      <c r="C18" s="138"/>
      <c r="D18" s="139"/>
      <c r="E18" s="26" t="s">
        <v>473</v>
      </c>
      <c r="F18" s="26" t="s">
        <v>474</v>
      </c>
      <c r="G18" s="26" t="s">
        <v>482</v>
      </c>
      <c r="H18" s="26" t="s">
        <v>490</v>
      </c>
      <c r="I18" s="26" t="s">
        <v>487</v>
      </c>
      <c r="J18" s="43" t="s">
        <v>491</v>
      </c>
      <c r="K18" s="43" t="s">
        <v>492</v>
      </c>
      <c r="L18" s="43" t="s">
        <v>480</v>
      </c>
      <c r="M18" s="43" t="s">
        <v>489</v>
      </c>
      <c r="N18" s="16"/>
    </row>
    <row r="19" spans="1:14" ht="19.899999999999999" customHeight="1">
      <c r="A19" s="131"/>
      <c r="B19" s="138"/>
      <c r="C19" s="138"/>
      <c r="D19" s="139"/>
      <c r="E19" s="26" t="s">
        <v>473</v>
      </c>
      <c r="F19" s="26" t="s">
        <v>484</v>
      </c>
      <c r="G19" s="26" t="s">
        <v>485</v>
      </c>
      <c r="H19" s="26" t="s">
        <v>486</v>
      </c>
      <c r="I19" s="26" t="s">
        <v>487</v>
      </c>
      <c r="J19" s="43" t="s">
        <v>488</v>
      </c>
      <c r="K19" s="43" t="s">
        <v>479</v>
      </c>
      <c r="L19" s="43" t="s">
        <v>480</v>
      </c>
      <c r="M19" s="43" t="s">
        <v>489</v>
      </c>
      <c r="N19" s="16"/>
    </row>
    <row r="20" spans="1:14" ht="19.899999999999999" customHeight="1">
      <c r="A20" s="131"/>
      <c r="B20" s="138"/>
      <c r="C20" s="138"/>
      <c r="D20" s="139"/>
      <c r="E20" s="26" t="s">
        <v>473</v>
      </c>
      <c r="F20" s="26" t="s">
        <v>474</v>
      </c>
      <c r="G20" s="26" t="s">
        <v>475</v>
      </c>
      <c r="H20" s="26" t="s">
        <v>476</v>
      </c>
      <c r="I20" s="26" t="s">
        <v>477</v>
      </c>
      <c r="J20" s="43" t="s">
        <v>478</v>
      </c>
      <c r="K20" s="43" t="s">
        <v>479</v>
      </c>
      <c r="L20" s="43" t="s">
        <v>480</v>
      </c>
      <c r="M20" s="43" t="s">
        <v>481</v>
      </c>
      <c r="N20" s="16"/>
    </row>
    <row r="21" spans="1:14" ht="19.899999999999999" customHeight="1">
      <c r="A21" s="131"/>
      <c r="B21" s="138"/>
      <c r="C21" s="137" t="s">
        <v>302</v>
      </c>
      <c r="D21" s="139">
        <v>143.52000000000001</v>
      </c>
      <c r="E21" s="26" t="s">
        <v>473</v>
      </c>
      <c r="F21" s="26" t="s">
        <v>484</v>
      </c>
      <c r="G21" s="26" t="s">
        <v>485</v>
      </c>
      <c r="H21" s="26" t="s">
        <v>486</v>
      </c>
      <c r="I21" s="26" t="s">
        <v>487</v>
      </c>
      <c r="J21" s="43" t="s">
        <v>488</v>
      </c>
      <c r="K21" s="43" t="s">
        <v>479</v>
      </c>
      <c r="L21" s="43" t="s">
        <v>480</v>
      </c>
      <c r="M21" s="43" t="s">
        <v>489</v>
      </c>
      <c r="N21" s="16"/>
    </row>
    <row r="22" spans="1:14" ht="19.899999999999999" customHeight="1">
      <c r="A22" s="131"/>
      <c r="B22" s="138"/>
      <c r="C22" s="138"/>
      <c r="D22" s="139"/>
      <c r="E22" s="26" t="s">
        <v>473</v>
      </c>
      <c r="F22" s="26" t="s">
        <v>474</v>
      </c>
      <c r="G22" s="26" t="s">
        <v>482</v>
      </c>
      <c r="H22" s="26" t="s">
        <v>490</v>
      </c>
      <c r="I22" s="26" t="s">
        <v>487</v>
      </c>
      <c r="J22" s="43" t="s">
        <v>491</v>
      </c>
      <c r="K22" s="43" t="s">
        <v>492</v>
      </c>
      <c r="L22" s="43" t="s">
        <v>480</v>
      </c>
      <c r="M22" s="43" t="s">
        <v>489</v>
      </c>
      <c r="N22" s="16"/>
    </row>
    <row r="23" spans="1:14" ht="19.899999999999999" customHeight="1">
      <c r="A23" s="131"/>
      <c r="B23" s="138"/>
      <c r="C23" s="138"/>
      <c r="D23" s="139"/>
      <c r="E23" s="26" t="s">
        <v>473</v>
      </c>
      <c r="F23" s="26" t="s">
        <v>474</v>
      </c>
      <c r="G23" s="26" t="s">
        <v>475</v>
      </c>
      <c r="H23" s="26" t="s">
        <v>476</v>
      </c>
      <c r="I23" s="26" t="s">
        <v>477</v>
      </c>
      <c r="J23" s="43" t="s">
        <v>478</v>
      </c>
      <c r="K23" s="43" t="s">
        <v>479</v>
      </c>
      <c r="L23" s="43" t="s">
        <v>480</v>
      </c>
      <c r="M23" s="43" t="s">
        <v>481</v>
      </c>
      <c r="N23" s="16"/>
    </row>
    <row r="24" spans="1:14" ht="19.899999999999999" customHeight="1">
      <c r="A24" s="131"/>
      <c r="B24" s="138"/>
      <c r="C24" s="138"/>
      <c r="D24" s="139"/>
      <c r="E24" s="26" t="s">
        <v>473</v>
      </c>
      <c r="F24" s="26" t="s">
        <v>474</v>
      </c>
      <c r="G24" s="26" t="s">
        <v>482</v>
      </c>
      <c r="H24" s="26" t="s">
        <v>483</v>
      </c>
      <c r="I24" s="26" t="s">
        <v>477</v>
      </c>
      <c r="J24" s="43" t="s">
        <v>478</v>
      </c>
      <c r="K24" s="43" t="s">
        <v>479</v>
      </c>
      <c r="L24" s="43" t="s">
        <v>480</v>
      </c>
      <c r="M24" s="43" t="s">
        <v>481</v>
      </c>
      <c r="N24" s="16"/>
    </row>
    <row r="25" spans="1:14" ht="19.899999999999999" customHeight="1">
      <c r="A25" s="131"/>
      <c r="B25" s="137" t="s">
        <v>494</v>
      </c>
      <c r="C25" s="137" t="s">
        <v>298</v>
      </c>
      <c r="D25" s="139">
        <v>36.200000000000003</v>
      </c>
      <c r="E25" s="26" t="s">
        <v>473</v>
      </c>
      <c r="F25" s="26" t="s">
        <v>474</v>
      </c>
      <c r="G25" s="26" t="s">
        <v>475</v>
      </c>
      <c r="H25" s="26" t="s">
        <v>476</v>
      </c>
      <c r="I25" s="26" t="s">
        <v>477</v>
      </c>
      <c r="J25" s="43" t="s">
        <v>478</v>
      </c>
      <c r="K25" s="43" t="s">
        <v>479</v>
      </c>
      <c r="L25" s="43" t="s">
        <v>480</v>
      </c>
      <c r="M25" s="43" t="s">
        <v>481</v>
      </c>
      <c r="N25" s="16"/>
    </row>
    <row r="26" spans="1:14" ht="19.899999999999999" customHeight="1">
      <c r="A26" s="131"/>
      <c r="B26" s="138"/>
      <c r="C26" s="138"/>
      <c r="D26" s="139"/>
      <c r="E26" s="26" t="s">
        <v>473</v>
      </c>
      <c r="F26" s="26" t="s">
        <v>474</v>
      </c>
      <c r="G26" s="26" t="s">
        <v>482</v>
      </c>
      <c r="H26" s="26" t="s">
        <v>483</v>
      </c>
      <c r="I26" s="26" t="s">
        <v>477</v>
      </c>
      <c r="J26" s="43" t="s">
        <v>478</v>
      </c>
      <c r="K26" s="43" t="s">
        <v>479</v>
      </c>
      <c r="L26" s="43" t="s">
        <v>480</v>
      </c>
      <c r="M26" s="43" t="s">
        <v>481</v>
      </c>
      <c r="N26" s="16"/>
    </row>
    <row r="27" spans="1:14" ht="19.899999999999999" customHeight="1">
      <c r="A27" s="131"/>
      <c r="B27" s="138"/>
      <c r="C27" s="138"/>
      <c r="D27" s="139"/>
      <c r="E27" s="26" t="s">
        <v>473</v>
      </c>
      <c r="F27" s="26" t="s">
        <v>484</v>
      </c>
      <c r="G27" s="26" t="s">
        <v>485</v>
      </c>
      <c r="H27" s="26" t="s">
        <v>486</v>
      </c>
      <c r="I27" s="26" t="s">
        <v>487</v>
      </c>
      <c r="J27" s="43" t="s">
        <v>488</v>
      </c>
      <c r="K27" s="43" t="s">
        <v>479</v>
      </c>
      <c r="L27" s="43" t="s">
        <v>480</v>
      </c>
      <c r="M27" s="43" t="s">
        <v>489</v>
      </c>
      <c r="N27" s="16"/>
    </row>
    <row r="28" spans="1:14" ht="19.899999999999999" customHeight="1">
      <c r="A28" s="131"/>
      <c r="B28" s="138"/>
      <c r="C28" s="138"/>
      <c r="D28" s="139"/>
      <c r="E28" s="26" t="s">
        <v>473</v>
      </c>
      <c r="F28" s="26" t="s">
        <v>474</v>
      </c>
      <c r="G28" s="26" t="s">
        <v>482</v>
      </c>
      <c r="H28" s="26" t="s">
        <v>490</v>
      </c>
      <c r="I28" s="26" t="s">
        <v>487</v>
      </c>
      <c r="J28" s="43" t="s">
        <v>491</v>
      </c>
      <c r="K28" s="43" t="s">
        <v>492</v>
      </c>
      <c r="L28" s="43" t="s">
        <v>480</v>
      </c>
      <c r="M28" s="43" t="s">
        <v>489</v>
      </c>
      <c r="N28" s="16"/>
    </row>
    <row r="29" spans="1:14" ht="19.899999999999999" customHeight="1">
      <c r="A29" s="131"/>
      <c r="B29" s="137" t="s">
        <v>495</v>
      </c>
      <c r="C29" s="137" t="s">
        <v>298</v>
      </c>
      <c r="D29" s="139">
        <v>32.340000000000003</v>
      </c>
      <c r="E29" s="26" t="s">
        <v>473</v>
      </c>
      <c r="F29" s="26" t="s">
        <v>474</v>
      </c>
      <c r="G29" s="26" t="s">
        <v>482</v>
      </c>
      <c r="H29" s="26" t="s">
        <v>490</v>
      </c>
      <c r="I29" s="26" t="s">
        <v>487</v>
      </c>
      <c r="J29" s="43" t="s">
        <v>491</v>
      </c>
      <c r="K29" s="43" t="s">
        <v>492</v>
      </c>
      <c r="L29" s="43" t="s">
        <v>480</v>
      </c>
      <c r="M29" s="43" t="s">
        <v>489</v>
      </c>
      <c r="N29" s="16"/>
    </row>
    <row r="30" spans="1:14" ht="19.899999999999999" customHeight="1">
      <c r="A30" s="131"/>
      <c r="B30" s="138"/>
      <c r="C30" s="138"/>
      <c r="D30" s="139"/>
      <c r="E30" s="26" t="s">
        <v>473</v>
      </c>
      <c r="F30" s="26" t="s">
        <v>484</v>
      </c>
      <c r="G30" s="26" t="s">
        <v>485</v>
      </c>
      <c r="H30" s="26" t="s">
        <v>486</v>
      </c>
      <c r="I30" s="26" t="s">
        <v>487</v>
      </c>
      <c r="J30" s="43" t="s">
        <v>488</v>
      </c>
      <c r="K30" s="43" t="s">
        <v>479</v>
      </c>
      <c r="L30" s="43" t="s">
        <v>480</v>
      </c>
      <c r="M30" s="43" t="s">
        <v>489</v>
      </c>
      <c r="N30" s="16"/>
    </row>
    <row r="31" spans="1:14" ht="19.899999999999999" customHeight="1">
      <c r="A31" s="131"/>
      <c r="B31" s="138"/>
      <c r="C31" s="138"/>
      <c r="D31" s="139"/>
      <c r="E31" s="26" t="s">
        <v>473</v>
      </c>
      <c r="F31" s="26" t="s">
        <v>474</v>
      </c>
      <c r="G31" s="26" t="s">
        <v>475</v>
      </c>
      <c r="H31" s="26" t="s">
        <v>476</v>
      </c>
      <c r="I31" s="26" t="s">
        <v>477</v>
      </c>
      <c r="J31" s="43" t="s">
        <v>478</v>
      </c>
      <c r="K31" s="43" t="s">
        <v>479</v>
      </c>
      <c r="L31" s="43" t="s">
        <v>480</v>
      </c>
      <c r="M31" s="43" t="s">
        <v>481</v>
      </c>
      <c r="N31" s="16"/>
    </row>
    <row r="32" spans="1:14" ht="19.899999999999999" customHeight="1">
      <c r="A32" s="131"/>
      <c r="B32" s="138"/>
      <c r="C32" s="138"/>
      <c r="D32" s="139"/>
      <c r="E32" s="26" t="s">
        <v>473</v>
      </c>
      <c r="F32" s="26" t="s">
        <v>474</v>
      </c>
      <c r="G32" s="26" t="s">
        <v>482</v>
      </c>
      <c r="H32" s="26" t="s">
        <v>483</v>
      </c>
      <c r="I32" s="26" t="s">
        <v>477</v>
      </c>
      <c r="J32" s="43" t="s">
        <v>478</v>
      </c>
      <c r="K32" s="43" t="s">
        <v>479</v>
      </c>
      <c r="L32" s="43" t="s">
        <v>480</v>
      </c>
      <c r="M32" s="43" t="s">
        <v>481</v>
      </c>
      <c r="N32" s="16"/>
    </row>
    <row r="33" spans="1:14" ht="19.899999999999999" customHeight="1">
      <c r="A33" s="131"/>
      <c r="B33" s="138"/>
      <c r="C33" s="137" t="s">
        <v>299</v>
      </c>
      <c r="D33" s="139">
        <v>5.0999999999999996</v>
      </c>
      <c r="E33" s="26" t="s">
        <v>473</v>
      </c>
      <c r="F33" s="26" t="s">
        <v>474</v>
      </c>
      <c r="G33" s="26" t="s">
        <v>475</v>
      </c>
      <c r="H33" s="26" t="s">
        <v>476</v>
      </c>
      <c r="I33" s="26" t="s">
        <v>477</v>
      </c>
      <c r="J33" s="43" t="s">
        <v>478</v>
      </c>
      <c r="K33" s="43" t="s">
        <v>479</v>
      </c>
      <c r="L33" s="43" t="s">
        <v>480</v>
      </c>
      <c r="M33" s="43" t="s">
        <v>481</v>
      </c>
      <c r="N33" s="16"/>
    </row>
    <row r="34" spans="1:14" ht="19.899999999999999" customHeight="1">
      <c r="A34" s="131"/>
      <c r="B34" s="138"/>
      <c r="C34" s="138"/>
      <c r="D34" s="139"/>
      <c r="E34" s="26" t="s">
        <v>473</v>
      </c>
      <c r="F34" s="26" t="s">
        <v>474</v>
      </c>
      <c r="G34" s="26" t="s">
        <v>482</v>
      </c>
      <c r="H34" s="26" t="s">
        <v>483</v>
      </c>
      <c r="I34" s="26" t="s">
        <v>477</v>
      </c>
      <c r="J34" s="43" t="s">
        <v>478</v>
      </c>
      <c r="K34" s="43" t="s">
        <v>479</v>
      </c>
      <c r="L34" s="43" t="s">
        <v>480</v>
      </c>
      <c r="M34" s="43" t="s">
        <v>481</v>
      </c>
      <c r="N34" s="16"/>
    </row>
    <row r="35" spans="1:14" ht="19.899999999999999" customHeight="1">
      <c r="A35" s="131"/>
      <c r="B35" s="138"/>
      <c r="C35" s="137" t="s">
        <v>300</v>
      </c>
      <c r="D35" s="139">
        <v>39.46</v>
      </c>
      <c r="E35" s="26" t="s">
        <v>473</v>
      </c>
      <c r="F35" s="26" t="s">
        <v>474</v>
      </c>
      <c r="G35" s="26" t="s">
        <v>475</v>
      </c>
      <c r="H35" s="26" t="s">
        <v>476</v>
      </c>
      <c r="I35" s="26" t="s">
        <v>477</v>
      </c>
      <c r="J35" s="43" t="s">
        <v>478</v>
      </c>
      <c r="K35" s="43" t="s">
        <v>479</v>
      </c>
      <c r="L35" s="43" t="s">
        <v>480</v>
      </c>
      <c r="M35" s="43" t="s">
        <v>481</v>
      </c>
      <c r="N35" s="16"/>
    </row>
    <row r="36" spans="1:14" ht="19.899999999999999" customHeight="1">
      <c r="A36" s="131"/>
      <c r="B36" s="138"/>
      <c r="C36" s="138"/>
      <c r="D36" s="139"/>
      <c r="E36" s="26" t="s">
        <v>473</v>
      </c>
      <c r="F36" s="26" t="s">
        <v>474</v>
      </c>
      <c r="G36" s="26" t="s">
        <v>482</v>
      </c>
      <c r="H36" s="26" t="s">
        <v>483</v>
      </c>
      <c r="I36" s="26" t="s">
        <v>477</v>
      </c>
      <c r="J36" s="43" t="s">
        <v>478</v>
      </c>
      <c r="K36" s="43" t="s">
        <v>479</v>
      </c>
      <c r="L36" s="43" t="s">
        <v>480</v>
      </c>
      <c r="M36" s="43" t="s">
        <v>481</v>
      </c>
      <c r="N36" s="16"/>
    </row>
    <row r="37" spans="1:14" ht="19.899999999999999" customHeight="1">
      <c r="A37" s="131"/>
      <c r="B37" s="138"/>
      <c r="C37" s="137" t="s">
        <v>301</v>
      </c>
      <c r="D37" s="139">
        <v>5.01</v>
      </c>
      <c r="E37" s="26" t="s">
        <v>473</v>
      </c>
      <c r="F37" s="26" t="s">
        <v>474</v>
      </c>
      <c r="G37" s="26" t="s">
        <v>482</v>
      </c>
      <c r="H37" s="26" t="s">
        <v>490</v>
      </c>
      <c r="I37" s="26" t="s">
        <v>487</v>
      </c>
      <c r="J37" s="43" t="s">
        <v>491</v>
      </c>
      <c r="K37" s="43" t="s">
        <v>492</v>
      </c>
      <c r="L37" s="43" t="s">
        <v>480</v>
      </c>
      <c r="M37" s="43" t="s">
        <v>489</v>
      </c>
      <c r="N37" s="16"/>
    </row>
    <row r="38" spans="1:14" ht="19.899999999999999" customHeight="1">
      <c r="A38" s="131"/>
      <c r="B38" s="138"/>
      <c r="C38" s="138"/>
      <c r="D38" s="139"/>
      <c r="E38" s="26" t="s">
        <v>473</v>
      </c>
      <c r="F38" s="26" t="s">
        <v>484</v>
      </c>
      <c r="G38" s="26" t="s">
        <v>485</v>
      </c>
      <c r="H38" s="26" t="s">
        <v>486</v>
      </c>
      <c r="I38" s="26" t="s">
        <v>487</v>
      </c>
      <c r="J38" s="43" t="s">
        <v>488</v>
      </c>
      <c r="K38" s="43" t="s">
        <v>479</v>
      </c>
      <c r="L38" s="43" t="s">
        <v>480</v>
      </c>
      <c r="M38" s="43" t="s">
        <v>489</v>
      </c>
      <c r="N38" s="16"/>
    </row>
    <row r="39" spans="1:14" ht="19.899999999999999" customHeight="1">
      <c r="A39" s="131"/>
      <c r="B39" s="138"/>
      <c r="C39" s="138"/>
      <c r="D39" s="139"/>
      <c r="E39" s="26" t="s">
        <v>473</v>
      </c>
      <c r="F39" s="26" t="s">
        <v>474</v>
      </c>
      <c r="G39" s="26" t="s">
        <v>475</v>
      </c>
      <c r="H39" s="26" t="s">
        <v>476</v>
      </c>
      <c r="I39" s="26" t="s">
        <v>477</v>
      </c>
      <c r="J39" s="43" t="s">
        <v>478</v>
      </c>
      <c r="K39" s="43" t="s">
        <v>479</v>
      </c>
      <c r="L39" s="43" t="s">
        <v>480</v>
      </c>
      <c r="M39" s="43" t="s">
        <v>481</v>
      </c>
      <c r="N39" s="16"/>
    </row>
    <row r="40" spans="1:14" ht="19.899999999999999" customHeight="1">
      <c r="A40" s="131"/>
      <c r="B40" s="138"/>
      <c r="C40" s="138"/>
      <c r="D40" s="139"/>
      <c r="E40" s="26" t="s">
        <v>473</v>
      </c>
      <c r="F40" s="26" t="s">
        <v>474</v>
      </c>
      <c r="G40" s="26" t="s">
        <v>482</v>
      </c>
      <c r="H40" s="26" t="s">
        <v>483</v>
      </c>
      <c r="I40" s="26" t="s">
        <v>477</v>
      </c>
      <c r="J40" s="43" t="s">
        <v>478</v>
      </c>
      <c r="K40" s="43" t="s">
        <v>479</v>
      </c>
      <c r="L40" s="43" t="s">
        <v>480</v>
      </c>
      <c r="M40" s="43" t="s">
        <v>481</v>
      </c>
      <c r="N40" s="16"/>
    </row>
    <row r="41" spans="1:14" ht="19.899999999999999" customHeight="1">
      <c r="A41" s="131"/>
      <c r="B41" s="138"/>
      <c r="C41" s="137" t="s">
        <v>302</v>
      </c>
      <c r="D41" s="139">
        <v>45.56</v>
      </c>
      <c r="E41" s="26" t="s">
        <v>473</v>
      </c>
      <c r="F41" s="26" t="s">
        <v>484</v>
      </c>
      <c r="G41" s="26" t="s">
        <v>485</v>
      </c>
      <c r="H41" s="26" t="s">
        <v>486</v>
      </c>
      <c r="I41" s="26" t="s">
        <v>487</v>
      </c>
      <c r="J41" s="43" t="s">
        <v>488</v>
      </c>
      <c r="K41" s="43" t="s">
        <v>479</v>
      </c>
      <c r="L41" s="43" t="s">
        <v>480</v>
      </c>
      <c r="M41" s="43" t="s">
        <v>489</v>
      </c>
      <c r="N41" s="16"/>
    </row>
    <row r="42" spans="1:14" ht="19.899999999999999" customHeight="1">
      <c r="A42" s="131"/>
      <c r="B42" s="138"/>
      <c r="C42" s="138"/>
      <c r="D42" s="139"/>
      <c r="E42" s="26" t="s">
        <v>473</v>
      </c>
      <c r="F42" s="26" t="s">
        <v>474</v>
      </c>
      <c r="G42" s="26" t="s">
        <v>482</v>
      </c>
      <c r="H42" s="26" t="s">
        <v>490</v>
      </c>
      <c r="I42" s="26" t="s">
        <v>487</v>
      </c>
      <c r="J42" s="43" t="s">
        <v>491</v>
      </c>
      <c r="K42" s="43" t="s">
        <v>492</v>
      </c>
      <c r="L42" s="43" t="s">
        <v>480</v>
      </c>
      <c r="M42" s="43" t="s">
        <v>489</v>
      </c>
      <c r="N42" s="16"/>
    </row>
    <row r="43" spans="1:14" ht="19.899999999999999" customHeight="1">
      <c r="A43" s="131"/>
      <c r="B43" s="138"/>
      <c r="C43" s="138"/>
      <c r="D43" s="139"/>
      <c r="E43" s="26" t="s">
        <v>473</v>
      </c>
      <c r="F43" s="26" t="s">
        <v>474</v>
      </c>
      <c r="G43" s="26" t="s">
        <v>482</v>
      </c>
      <c r="H43" s="26" t="s">
        <v>483</v>
      </c>
      <c r="I43" s="26" t="s">
        <v>477</v>
      </c>
      <c r="J43" s="43" t="s">
        <v>478</v>
      </c>
      <c r="K43" s="43" t="s">
        <v>479</v>
      </c>
      <c r="L43" s="43" t="s">
        <v>480</v>
      </c>
      <c r="M43" s="43" t="s">
        <v>481</v>
      </c>
      <c r="N43" s="16"/>
    </row>
    <row r="44" spans="1:14" ht="19.899999999999999" customHeight="1">
      <c r="A44" s="131"/>
      <c r="B44" s="138"/>
      <c r="C44" s="138"/>
      <c r="D44" s="139"/>
      <c r="E44" s="26" t="s">
        <v>473</v>
      </c>
      <c r="F44" s="26" t="s">
        <v>474</v>
      </c>
      <c r="G44" s="26" t="s">
        <v>475</v>
      </c>
      <c r="H44" s="26" t="s">
        <v>476</v>
      </c>
      <c r="I44" s="26" t="s">
        <v>477</v>
      </c>
      <c r="J44" s="43" t="s">
        <v>478</v>
      </c>
      <c r="K44" s="43" t="s">
        <v>479</v>
      </c>
      <c r="L44" s="43" t="s">
        <v>480</v>
      </c>
      <c r="M44" s="43" t="s">
        <v>481</v>
      </c>
      <c r="N44" s="16"/>
    </row>
    <row r="45" spans="1:14" ht="19.899999999999999" customHeight="1">
      <c r="A45" s="131"/>
      <c r="B45" s="137" t="s">
        <v>496</v>
      </c>
      <c r="C45" s="137" t="s">
        <v>298</v>
      </c>
      <c r="D45" s="139">
        <v>19.190000000000001</v>
      </c>
      <c r="E45" s="26" t="s">
        <v>473</v>
      </c>
      <c r="F45" s="26" t="s">
        <v>474</v>
      </c>
      <c r="G45" s="26" t="s">
        <v>475</v>
      </c>
      <c r="H45" s="26" t="s">
        <v>476</v>
      </c>
      <c r="I45" s="26" t="s">
        <v>477</v>
      </c>
      <c r="J45" s="43" t="s">
        <v>478</v>
      </c>
      <c r="K45" s="43" t="s">
        <v>479</v>
      </c>
      <c r="L45" s="43" t="s">
        <v>480</v>
      </c>
      <c r="M45" s="43" t="s">
        <v>481</v>
      </c>
      <c r="N45" s="16"/>
    </row>
    <row r="46" spans="1:14" ht="19.899999999999999" customHeight="1">
      <c r="A46" s="131"/>
      <c r="B46" s="138"/>
      <c r="C46" s="138"/>
      <c r="D46" s="139"/>
      <c r="E46" s="26" t="s">
        <v>473</v>
      </c>
      <c r="F46" s="26" t="s">
        <v>484</v>
      </c>
      <c r="G46" s="26" t="s">
        <v>485</v>
      </c>
      <c r="H46" s="26" t="s">
        <v>486</v>
      </c>
      <c r="I46" s="26" t="s">
        <v>487</v>
      </c>
      <c r="J46" s="43" t="s">
        <v>488</v>
      </c>
      <c r="K46" s="43" t="s">
        <v>479</v>
      </c>
      <c r="L46" s="43" t="s">
        <v>480</v>
      </c>
      <c r="M46" s="43" t="s">
        <v>489</v>
      </c>
      <c r="N46" s="16"/>
    </row>
    <row r="47" spans="1:14" ht="19.899999999999999" customHeight="1">
      <c r="A47" s="131"/>
      <c r="B47" s="138"/>
      <c r="C47" s="138"/>
      <c r="D47" s="139"/>
      <c r="E47" s="26" t="s">
        <v>473</v>
      </c>
      <c r="F47" s="26" t="s">
        <v>474</v>
      </c>
      <c r="G47" s="26" t="s">
        <v>482</v>
      </c>
      <c r="H47" s="26" t="s">
        <v>483</v>
      </c>
      <c r="I47" s="26" t="s">
        <v>477</v>
      </c>
      <c r="J47" s="43" t="s">
        <v>478</v>
      </c>
      <c r="K47" s="43" t="s">
        <v>479</v>
      </c>
      <c r="L47" s="43" t="s">
        <v>480</v>
      </c>
      <c r="M47" s="43" t="s">
        <v>481</v>
      </c>
      <c r="N47" s="16"/>
    </row>
    <row r="48" spans="1:14" ht="19.899999999999999" customHeight="1">
      <c r="A48" s="131"/>
      <c r="B48" s="138"/>
      <c r="C48" s="138"/>
      <c r="D48" s="139"/>
      <c r="E48" s="26" t="s">
        <v>473</v>
      </c>
      <c r="F48" s="26" t="s">
        <v>474</v>
      </c>
      <c r="G48" s="26" t="s">
        <v>482</v>
      </c>
      <c r="H48" s="26" t="s">
        <v>490</v>
      </c>
      <c r="I48" s="26" t="s">
        <v>487</v>
      </c>
      <c r="J48" s="43" t="s">
        <v>491</v>
      </c>
      <c r="K48" s="43" t="s">
        <v>492</v>
      </c>
      <c r="L48" s="43" t="s">
        <v>480</v>
      </c>
      <c r="M48" s="43" t="s">
        <v>489</v>
      </c>
      <c r="N48" s="16"/>
    </row>
    <row r="49" spans="1:14" ht="19.899999999999999" customHeight="1">
      <c r="A49" s="131"/>
      <c r="B49" s="137" t="s">
        <v>497</v>
      </c>
      <c r="C49" s="137" t="s">
        <v>298</v>
      </c>
      <c r="D49" s="139">
        <v>18.72</v>
      </c>
      <c r="E49" s="26" t="s">
        <v>473</v>
      </c>
      <c r="F49" s="26" t="s">
        <v>474</v>
      </c>
      <c r="G49" s="26" t="s">
        <v>482</v>
      </c>
      <c r="H49" s="26" t="s">
        <v>490</v>
      </c>
      <c r="I49" s="26" t="s">
        <v>487</v>
      </c>
      <c r="J49" s="43" t="s">
        <v>491</v>
      </c>
      <c r="K49" s="43" t="s">
        <v>492</v>
      </c>
      <c r="L49" s="43" t="s">
        <v>480</v>
      </c>
      <c r="M49" s="43" t="s">
        <v>489</v>
      </c>
      <c r="N49" s="16"/>
    </row>
    <row r="50" spans="1:14" ht="19.899999999999999" customHeight="1">
      <c r="A50" s="131"/>
      <c r="B50" s="138"/>
      <c r="C50" s="138"/>
      <c r="D50" s="139"/>
      <c r="E50" s="26" t="s">
        <v>473</v>
      </c>
      <c r="F50" s="26" t="s">
        <v>474</v>
      </c>
      <c r="G50" s="26" t="s">
        <v>482</v>
      </c>
      <c r="H50" s="26" t="s">
        <v>483</v>
      </c>
      <c r="I50" s="26" t="s">
        <v>477</v>
      </c>
      <c r="J50" s="43" t="s">
        <v>478</v>
      </c>
      <c r="K50" s="43" t="s">
        <v>479</v>
      </c>
      <c r="L50" s="43" t="s">
        <v>480</v>
      </c>
      <c r="M50" s="43" t="s">
        <v>481</v>
      </c>
      <c r="N50" s="16"/>
    </row>
    <row r="51" spans="1:14" ht="19.899999999999999" customHeight="1">
      <c r="A51" s="131"/>
      <c r="B51" s="138"/>
      <c r="C51" s="138"/>
      <c r="D51" s="139"/>
      <c r="E51" s="26" t="s">
        <v>473</v>
      </c>
      <c r="F51" s="26" t="s">
        <v>474</v>
      </c>
      <c r="G51" s="26" t="s">
        <v>475</v>
      </c>
      <c r="H51" s="26" t="s">
        <v>476</v>
      </c>
      <c r="I51" s="26" t="s">
        <v>477</v>
      </c>
      <c r="J51" s="43" t="s">
        <v>478</v>
      </c>
      <c r="K51" s="43" t="s">
        <v>479</v>
      </c>
      <c r="L51" s="43" t="s">
        <v>480</v>
      </c>
      <c r="M51" s="43" t="s">
        <v>481</v>
      </c>
      <c r="N51" s="16"/>
    </row>
    <row r="52" spans="1:14" ht="19.899999999999999" customHeight="1">
      <c r="A52" s="131"/>
      <c r="B52" s="138"/>
      <c r="C52" s="138"/>
      <c r="D52" s="139"/>
      <c r="E52" s="26" t="s">
        <v>473</v>
      </c>
      <c r="F52" s="26" t="s">
        <v>484</v>
      </c>
      <c r="G52" s="26" t="s">
        <v>485</v>
      </c>
      <c r="H52" s="26" t="s">
        <v>486</v>
      </c>
      <c r="I52" s="26" t="s">
        <v>487</v>
      </c>
      <c r="J52" s="43" t="s">
        <v>488</v>
      </c>
      <c r="K52" s="43" t="s">
        <v>479</v>
      </c>
      <c r="L52" s="43" t="s">
        <v>480</v>
      </c>
      <c r="M52" s="43" t="s">
        <v>489</v>
      </c>
      <c r="N52" s="16"/>
    </row>
    <row r="53" spans="1:14" ht="19.899999999999999" customHeight="1">
      <c r="A53" s="131"/>
      <c r="B53" s="138"/>
      <c r="C53" s="137" t="s">
        <v>299</v>
      </c>
      <c r="D53" s="139">
        <v>3.01</v>
      </c>
      <c r="E53" s="26" t="s">
        <v>473</v>
      </c>
      <c r="F53" s="26" t="s">
        <v>474</v>
      </c>
      <c r="G53" s="26" t="s">
        <v>482</v>
      </c>
      <c r="H53" s="26" t="s">
        <v>490</v>
      </c>
      <c r="I53" s="26" t="s">
        <v>487</v>
      </c>
      <c r="J53" s="43" t="s">
        <v>491</v>
      </c>
      <c r="K53" s="43" t="s">
        <v>492</v>
      </c>
      <c r="L53" s="43" t="s">
        <v>480</v>
      </c>
      <c r="M53" s="43" t="s">
        <v>489</v>
      </c>
      <c r="N53" s="16"/>
    </row>
    <row r="54" spans="1:14" ht="19.899999999999999" customHeight="1">
      <c r="A54" s="131"/>
      <c r="B54" s="138"/>
      <c r="C54" s="138"/>
      <c r="D54" s="139"/>
      <c r="E54" s="26" t="s">
        <v>473</v>
      </c>
      <c r="F54" s="26" t="s">
        <v>474</v>
      </c>
      <c r="G54" s="26" t="s">
        <v>482</v>
      </c>
      <c r="H54" s="26" t="s">
        <v>483</v>
      </c>
      <c r="I54" s="26" t="s">
        <v>477</v>
      </c>
      <c r="J54" s="43" t="s">
        <v>478</v>
      </c>
      <c r="K54" s="43" t="s">
        <v>479</v>
      </c>
      <c r="L54" s="43" t="s">
        <v>480</v>
      </c>
      <c r="M54" s="43" t="s">
        <v>481</v>
      </c>
      <c r="N54" s="16"/>
    </row>
    <row r="55" spans="1:14" ht="19.899999999999999" customHeight="1">
      <c r="A55" s="131"/>
      <c r="B55" s="138"/>
      <c r="C55" s="138"/>
      <c r="D55" s="139"/>
      <c r="E55" s="26" t="s">
        <v>473</v>
      </c>
      <c r="F55" s="26" t="s">
        <v>484</v>
      </c>
      <c r="G55" s="26" t="s">
        <v>485</v>
      </c>
      <c r="H55" s="26" t="s">
        <v>486</v>
      </c>
      <c r="I55" s="26" t="s">
        <v>487</v>
      </c>
      <c r="J55" s="43" t="s">
        <v>488</v>
      </c>
      <c r="K55" s="43" t="s">
        <v>479</v>
      </c>
      <c r="L55" s="43" t="s">
        <v>480</v>
      </c>
      <c r="M55" s="43" t="s">
        <v>489</v>
      </c>
      <c r="N55" s="16"/>
    </row>
    <row r="56" spans="1:14" ht="19.899999999999999" customHeight="1">
      <c r="A56" s="131"/>
      <c r="B56" s="138"/>
      <c r="C56" s="138"/>
      <c r="D56" s="139"/>
      <c r="E56" s="26" t="s">
        <v>473</v>
      </c>
      <c r="F56" s="26" t="s">
        <v>474</v>
      </c>
      <c r="G56" s="26" t="s">
        <v>475</v>
      </c>
      <c r="H56" s="26" t="s">
        <v>476</v>
      </c>
      <c r="I56" s="26" t="s">
        <v>477</v>
      </c>
      <c r="J56" s="43" t="s">
        <v>478</v>
      </c>
      <c r="K56" s="43" t="s">
        <v>479</v>
      </c>
      <c r="L56" s="43" t="s">
        <v>480</v>
      </c>
      <c r="M56" s="43" t="s">
        <v>481</v>
      </c>
      <c r="N56" s="16"/>
    </row>
    <row r="57" spans="1:14" ht="19.899999999999999" customHeight="1">
      <c r="A57" s="131"/>
      <c r="B57" s="138"/>
      <c r="C57" s="137" t="s">
        <v>300</v>
      </c>
      <c r="D57" s="139">
        <v>22.04</v>
      </c>
      <c r="E57" s="26" t="s">
        <v>473</v>
      </c>
      <c r="F57" s="26" t="s">
        <v>474</v>
      </c>
      <c r="G57" s="26" t="s">
        <v>475</v>
      </c>
      <c r="H57" s="26" t="s">
        <v>476</v>
      </c>
      <c r="I57" s="26" t="s">
        <v>477</v>
      </c>
      <c r="J57" s="43" t="s">
        <v>478</v>
      </c>
      <c r="K57" s="43" t="s">
        <v>479</v>
      </c>
      <c r="L57" s="43" t="s">
        <v>480</v>
      </c>
      <c r="M57" s="43" t="s">
        <v>481</v>
      </c>
      <c r="N57" s="16"/>
    </row>
    <row r="58" spans="1:14" ht="19.899999999999999" customHeight="1">
      <c r="A58" s="131"/>
      <c r="B58" s="138"/>
      <c r="C58" s="138"/>
      <c r="D58" s="139"/>
      <c r="E58" s="26" t="s">
        <v>473</v>
      </c>
      <c r="F58" s="26" t="s">
        <v>474</v>
      </c>
      <c r="G58" s="26" t="s">
        <v>482</v>
      </c>
      <c r="H58" s="26" t="s">
        <v>490</v>
      </c>
      <c r="I58" s="26" t="s">
        <v>487</v>
      </c>
      <c r="J58" s="43" t="s">
        <v>491</v>
      </c>
      <c r="K58" s="43" t="s">
        <v>492</v>
      </c>
      <c r="L58" s="43" t="s">
        <v>480</v>
      </c>
      <c r="M58" s="43" t="s">
        <v>489</v>
      </c>
      <c r="N58" s="16"/>
    </row>
    <row r="59" spans="1:14" ht="19.899999999999999" customHeight="1">
      <c r="A59" s="131"/>
      <c r="B59" s="138"/>
      <c r="C59" s="138"/>
      <c r="D59" s="139"/>
      <c r="E59" s="26" t="s">
        <v>473</v>
      </c>
      <c r="F59" s="26" t="s">
        <v>484</v>
      </c>
      <c r="G59" s="26" t="s">
        <v>485</v>
      </c>
      <c r="H59" s="26" t="s">
        <v>486</v>
      </c>
      <c r="I59" s="26" t="s">
        <v>487</v>
      </c>
      <c r="J59" s="43" t="s">
        <v>488</v>
      </c>
      <c r="K59" s="43" t="s">
        <v>479</v>
      </c>
      <c r="L59" s="43" t="s">
        <v>480</v>
      </c>
      <c r="M59" s="43" t="s">
        <v>489</v>
      </c>
      <c r="N59" s="16"/>
    </row>
    <row r="60" spans="1:14" ht="19.899999999999999" customHeight="1">
      <c r="A60" s="131"/>
      <c r="B60" s="138"/>
      <c r="C60" s="138"/>
      <c r="D60" s="139"/>
      <c r="E60" s="26" t="s">
        <v>473</v>
      </c>
      <c r="F60" s="26" t="s">
        <v>474</v>
      </c>
      <c r="G60" s="26" t="s">
        <v>482</v>
      </c>
      <c r="H60" s="26" t="s">
        <v>483</v>
      </c>
      <c r="I60" s="26" t="s">
        <v>477</v>
      </c>
      <c r="J60" s="43" t="s">
        <v>478</v>
      </c>
      <c r="K60" s="43" t="s">
        <v>479</v>
      </c>
      <c r="L60" s="43" t="s">
        <v>480</v>
      </c>
      <c r="M60" s="43" t="s">
        <v>481</v>
      </c>
      <c r="N60" s="16"/>
    </row>
    <row r="61" spans="1:14" ht="19.899999999999999" customHeight="1">
      <c r="A61" s="131"/>
      <c r="B61" s="138"/>
      <c r="C61" s="137" t="s">
        <v>301</v>
      </c>
      <c r="D61" s="139">
        <v>2.94</v>
      </c>
      <c r="E61" s="26" t="s">
        <v>473</v>
      </c>
      <c r="F61" s="26" t="s">
        <v>474</v>
      </c>
      <c r="G61" s="26" t="s">
        <v>482</v>
      </c>
      <c r="H61" s="26" t="s">
        <v>483</v>
      </c>
      <c r="I61" s="26" t="s">
        <v>477</v>
      </c>
      <c r="J61" s="43" t="s">
        <v>478</v>
      </c>
      <c r="K61" s="43" t="s">
        <v>479</v>
      </c>
      <c r="L61" s="43" t="s">
        <v>480</v>
      </c>
      <c r="M61" s="43" t="s">
        <v>481</v>
      </c>
      <c r="N61" s="16"/>
    </row>
    <row r="62" spans="1:14" ht="19.899999999999999" customHeight="1">
      <c r="A62" s="131"/>
      <c r="B62" s="138"/>
      <c r="C62" s="138"/>
      <c r="D62" s="139"/>
      <c r="E62" s="26" t="s">
        <v>473</v>
      </c>
      <c r="F62" s="26" t="s">
        <v>484</v>
      </c>
      <c r="G62" s="26" t="s">
        <v>485</v>
      </c>
      <c r="H62" s="26" t="s">
        <v>486</v>
      </c>
      <c r="I62" s="26" t="s">
        <v>487</v>
      </c>
      <c r="J62" s="43" t="s">
        <v>488</v>
      </c>
      <c r="K62" s="43" t="s">
        <v>479</v>
      </c>
      <c r="L62" s="43" t="s">
        <v>480</v>
      </c>
      <c r="M62" s="43" t="s">
        <v>489</v>
      </c>
      <c r="N62" s="16"/>
    </row>
    <row r="63" spans="1:14" ht="19.899999999999999" customHeight="1">
      <c r="A63" s="131"/>
      <c r="B63" s="138"/>
      <c r="C63" s="138"/>
      <c r="D63" s="139"/>
      <c r="E63" s="26" t="s">
        <v>473</v>
      </c>
      <c r="F63" s="26" t="s">
        <v>474</v>
      </c>
      <c r="G63" s="26" t="s">
        <v>475</v>
      </c>
      <c r="H63" s="26" t="s">
        <v>476</v>
      </c>
      <c r="I63" s="26" t="s">
        <v>477</v>
      </c>
      <c r="J63" s="43" t="s">
        <v>478</v>
      </c>
      <c r="K63" s="43" t="s">
        <v>479</v>
      </c>
      <c r="L63" s="43" t="s">
        <v>480</v>
      </c>
      <c r="M63" s="43" t="s">
        <v>481</v>
      </c>
      <c r="N63" s="16"/>
    </row>
    <row r="64" spans="1:14" ht="19.899999999999999" customHeight="1">
      <c r="A64" s="131"/>
      <c r="B64" s="138"/>
      <c r="C64" s="138"/>
      <c r="D64" s="139"/>
      <c r="E64" s="26" t="s">
        <v>473</v>
      </c>
      <c r="F64" s="26" t="s">
        <v>474</v>
      </c>
      <c r="G64" s="26" t="s">
        <v>482</v>
      </c>
      <c r="H64" s="26" t="s">
        <v>490</v>
      </c>
      <c r="I64" s="26" t="s">
        <v>487</v>
      </c>
      <c r="J64" s="43" t="s">
        <v>491</v>
      </c>
      <c r="K64" s="43" t="s">
        <v>492</v>
      </c>
      <c r="L64" s="43" t="s">
        <v>480</v>
      </c>
      <c r="M64" s="43" t="s">
        <v>489</v>
      </c>
      <c r="N64" s="16"/>
    </row>
    <row r="65" spans="1:14" ht="19.899999999999999" customHeight="1">
      <c r="A65" s="131"/>
      <c r="B65" s="138"/>
      <c r="C65" s="137" t="s">
        <v>302</v>
      </c>
      <c r="D65" s="139">
        <v>17.22</v>
      </c>
      <c r="E65" s="26" t="s">
        <v>473</v>
      </c>
      <c r="F65" s="26" t="s">
        <v>474</v>
      </c>
      <c r="G65" s="26" t="s">
        <v>475</v>
      </c>
      <c r="H65" s="26" t="s">
        <v>476</v>
      </c>
      <c r="I65" s="26" t="s">
        <v>477</v>
      </c>
      <c r="J65" s="43" t="s">
        <v>478</v>
      </c>
      <c r="K65" s="43" t="s">
        <v>479</v>
      </c>
      <c r="L65" s="43" t="s">
        <v>480</v>
      </c>
      <c r="M65" s="43" t="s">
        <v>481</v>
      </c>
      <c r="N65" s="16"/>
    </row>
    <row r="66" spans="1:14" ht="19.899999999999999" customHeight="1">
      <c r="A66" s="131"/>
      <c r="B66" s="138"/>
      <c r="C66" s="138"/>
      <c r="D66" s="139"/>
      <c r="E66" s="26" t="s">
        <v>473</v>
      </c>
      <c r="F66" s="26" t="s">
        <v>474</v>
      </c>
      <c r="G66" s="26" t="s">
        <v>482</v>
      </c>
      <c r="H66" s="26" t="s">
        <v>483</v>
      </c>
      <c r="I66" s="26" t="s">
        <v>477</v>
      </c>
      <c r="J66" s="43" t="s">
        <v>478</v>
      </c>
      <c r="K66" s="43" t="s">
        <v>479</v>
      </c>
      <c r="L66" s="43" t="s">
        <v>480</v>
      </c>
      <c r="M66" s="43" t="s">
        <v>481</v>
      </c>
      <c r="N66" s="16"/>
    </row>
    <row r="67" spans="1:14" ht="19.899999999999999" customHeight="1">
      <c r="A67" s="131"/>
      <c r="B67" s="138"/>
      <c r="C67" s="138"/>
      <c r="D67" s="139"/>
      <c r="E67" s="26" t="s">
        <v>473</v>
      </c>
      <c r="F67" s="26" t="s">
        <v>474</v>
      </c>
      <c r="G67" s="26" t="s">
        <v>482</v>
      </c>
      <c r="H67" s="26" t="s">
        <v>490</v>
      </c>
      <c r="I67" s="26" t="s">
        <v>487</v>
      </c>
      <c r="J67" s="43" t="s">
        <v>491</v>
      </c>
      <c r="K67" s="43" t="s">
        <v>492</v>
      </c>
      <c r="L67" s="43" t="s">
        <v>480</v>
      </c>
      <c r="M67" s="43" t="s">
        <v>489</v>
      </c>
      <c r="N67" s="16"/>
    </row>
    <row r="68" spans="1:14" ht="19.899999999999999" customHeight="1">
      <c r="A68" s="131"/>
      <c r="B68" s="138"/>
      <c r="C68" s="138"/>
      <c r="D68" s="139"/>
      <c r="E68" s="26" t="s">
        <v>473</v>
      </c>
      <c r="F68" s="26" t="s">
        <v>484</v>
      </c>
      <c r="G68" s="26" t="s">
        <v>485</v>
      </c>
      <c r="H68" s="26" t="s">
        <v>486</v>
      </c>
      <c r="I68" s="26" t="s">
        <v>487</v>
      </c>
      <c r="J68" s="43" t="s">
        <v>488</v>
      </c>
      <c r="K68" s="43" t="s">
        <v>479</v>
      </c>
      <c r="L68" s="43" t="s">
        <v>480</v>
      </c>
      <c r="M68" s="43" t="s">
        <v>489</v>
      </c>
      <c r="N68" s="16"/>
    </row>
    <row r="69" spans="1:14" ht="19.899999999999999" customHeight="1">
      <c r="A69" s="131"/>
      <c r="B69" s="137" t="s">
        <v>498</v>
      </c>
      <c r="C69" s="137" t="s">
        <v>298</v>
      </c>
      <c r="D69" s="139">
        <v>7.2</v>
      </c>
      <c r="E69" s="26" t="s">
        <v>473</v>
      </c>
      <c r="F69" s="26" t="s">
        <v>474</v>
      </c>
      <c r="G69" s="26" t="s">
        <v>475</v>
      </c>
      <c r="H69" s="26" t="s">
        <v>476</v>
      </c>
      <c r="I69" s="26" t="s">
        <v>477</v>
      </c>
      <c r="J69" s="43" t="s">
        <v>478</v>
      </c>
      <c r="K69" s="43" t="s">
        <v>479</v>
      </c>
      <c r="L69" s="43" t="s">
        <v>480</v>
      </c>
      <c r="M69" s="43" t="s">
        <v>481</v>
      </c>
      <c r="N69" s="16"/>
    </row>
    <row r="70" spans="1:14" ht="19.899999999999999" customHeight="1">
      <c r="A70" s="131"/>
      <c r="B70" s="138"/>
      <c r="C70" s="138"/>
      <c r="D70" s="139"/>
      <c r="E70" s="26" t="s">
        <v>473</v>
      </c>
      <c r="F70" s="26" t="s">
        <v>484</v>
      </c>
      <c r="G70" s="26" t="s">
        <v>485</v>
      </c>
      <c r="H70" s="26" t="s">
        <v>486</v>
      </c>
      <c r="I70" s="26" t="s">
        <v>487</v>
      </c>
      <c r="J70" s="43" t="s">
        <v>488</v>
      </c>
      <c r="K70" s="43" t="s">
        <v>479</v>
      </c>
      <c r="L70" s="43" t="s">
        <v>480</v>
      </c>
      <c r="M70" s="43" t="s">
        <v>489</v>
      </c>
      <c r="N70" s="16"/>
    </row>
    <row r="71" spans="1:14" ht="19.899999999999999" customHeight="1">
      <c r="A71" s="131"/>
      <c r="B71" s="138"/>
      <c r="C71" s="138"/>
      <c r="D71" s="139"/>
      <c r="E71" s="26" t="s">
        <v>473</v>
      </c>
      <c r="F71" s="26" t="s">
        <v>474</v>
      </c>
      <c r="G71" s="26" t="s">
        <v>482</v>
      </c>
      <c r="H71" s="26" t="s">
        <v>490</v>
      </c>
      <c r="I71" s="26" t="s">
        <v>487</v>
      </c>
      <c r="J71" s="43" t="s">
        <v>491</v>
      </c>
      <c r="K71" s="43" t="s">
        <v>492</v>
      </c>
      <c r="L71" s="43" t="s">
        <v>480</v>
      </c>
      <c r="M71" s="43" t="s">
        <v>489</v>
      </c>
      <c r="N71" s="16"/>
    </row>
    <row r="72" spans="1:14" ht="19.899999999999999" customHeight="1">
      <c r="A72" s="131"/>
      <c r="B72" s="138"/>
      <c r="C72" s="138"/>
      <c r="D72" s="139"/>
      <c r="E72" s="26" t="s">
        <v>473</v>
      </c>
      <c r="F72" s="26" t="s">
        <v>474</v>
      </c>
      <c r="G72" s="26" t="s">
        <v>482</v>
      </c>
      <c r="H72" s="26" t="s">
        <v>483</v>
      </c>
      <c r="I72" s="26" t="s">
        <v>477</v>
      </c>
      <c r="J72" s="43" t="s">
        <v>478</v>
      </c>
      <c r="K72" s="43" t="s">
        <v>479</v>
      </c>
      <c r="L72" s="43" t="s">
        <v>480</v>
      </c>
      <c r="M72" s="43" t="s">
        <v>481</v>
      </c>
      <c r="N72" s="16"/>
    </row>
    <row r="73" spans="1:14" ht="19.899999999999999" customHeight="1">
      <c r="A73" s="131"/>
      <c r="B73" s="137" t="s">
        <v>499</v>
      </c>
      <c r="C73" s="137" t="s">
        <v>298</v>
      </c>
      <c r="D73" s="139">
        <v>56.82</v>
      </c>
      <c r="E73" s="26" t="s">
        <v>473</v>
      </c>
      <c r="F73" s="26" t="s">
        <v>474</v>
      </c>
      <c r="G73" s="26" t="s">
        <v>482</v>
      </c>
      <c r="H73" s="26" t="s">
        <v>483</v>
      </c>
      <c r="I73" s="26" t="s">
        <v>477</v>
      </c>
      <c r="J73" s="43" t="s">
        <v>478</v>
      </c>
      <c r="K73" s="43" t="s">
        <v>479</v>
      </c>
      <c r="L73" s="43" t="s">
        <v>480</v>
      </c>
      <c r="M73" s="43" t="s">
        <v>481</v>
      </c>
      <c r="N73" s="16"/>
    </row>
    <row r="74" spans="1:14" ht="19.899999999999999" customHeight="1">
      <c r="A74" s="131"/>
      <c r="B74" s="138"/>
      <c r="C74" s="138"/>
      <c r="D74" s="139"/>
      <c r="E74" s="26" t="s">
        <v>473</v>
      </c>
      <c r="F74" s="26" t="s">
        <v>474</v>
      </c>
      <c r="G74" s="26" t="s">
        <v>475</v>
      </c>
      <c r="H74" s="26" t="s">
        <v>476</v>
      </c>
      <c r="I74" s="26" t="s">
        <v>477</v>
      </c>
      <c r="J74" s="43" t="s">
        <v>478</v>
      </c>
      <c r="K74" s="43" t="s">
        <v>479</v>
      </c>
      <c r="L74" s="43" t="s">
        <v>480</v>
      </c>
      <c r="M74" s="43" t="s">
        <v>481</v>
      </c>
      <c r="N74" s="16"/>
    </row>
    <row r="75" spans="1:14" ht="19.899999999999999" customHeight="1">
      <c r="A75" s="131"/>
      <c r="B75" s="138"/>
      <c r="C75" s="138"/>
      <c r="D75" s="139"/>
      <c r="E75" s="26" t="s">
        <v>473</v>
      </c>
      <c r="F75" s="26" t="s">
        <v>474</v>
      </c>
      <c r="G75" s="26" t="s">
        <v>482</v>
      </c>
      <c r="H75" s="26" t="s">
        <v>490</v>
      </c>
      <c r="I75" s="26" t="s">
        <v>487</v>
      </c>
      <c r="J75" s="43" t="s">
        <v>491</v>
      </c>
      <c r="K75" s="43" t="s">
        <v>492</v>
      </c>
      <c r="L75" s="43" t="s">
        <v>480</v>
      </c>
      <c r="M75" s="43" t="s">
        <v>489</v>
      </c>
      <c r="N75" s="16"/>
    </row>
    <row r="76" spans="1:14" ht="19.899999999999999" customHeight="1">
      <c r="A76" s="131"/>
      <c r="B76" s="138"/>
      <c r="C76" s="138"/>
      <c r="D76" s="139"/>
      <c r="E76" s="26" t="s">
        <v>473</v>
      </c>
      <c r="F76" s="26" t="s">
        <v>484</v>
      </c>
      <c r="G76" s="26" t="s">
        <v>485</v>
      </c>
      <c r="H76" s="26" t="s">
        <v>486</v>
      </c>
      <c r="I76" s="26" t="s">
        <v>487</v>
      </c>
      <c r="J76" s="43" t="s">
        <v>488</v>
      </c>
      <c r="K76" s="43" t="s">
        <v>479</v>
      </c>
      <c r="L76" s="43" t="s">
        <v>480</v>
      </c>
      <c r="M76" s="43" t="s">
        <v>489</v>
      </c>
      <c r="N76" s="16"/>
    </row>
    <row r="77" spans="1:14" ht="19.899999999999999" customHeight="1">
      <c r="A77" s="131"/>
      <c r="B77" s="138"/>
      <c r="C77" s="137" t="s">
        <v>299</v>
      </c>
      <c r="D77" s="139">
        <v>0.09</v>
      </c>
      <c r="E77" s="26" t="s">
        <v>473</v>
      </c>
      <c r="F77" s="26" t="s">
        <v>474</v>
      </c>
      <c r="G77" s="26" t="s">
        <v>482</v>
      </c>
      <c r="H77" s="26" t="s">
        <v>483</v>
      </c>
      <c r="I77" s="26" t="s">
        <v>477</v>
      </c>
      <c r="J77" s="43" t="s">
        <v>478</v>
      </c>
      <c r="K77" s="43" t="s">
        <v>479</v>
      </c>
      <c r="L77" s="43" t="s">
        <v>480</v>
      </c>
      <c r="M77" s="43" t="s">
        <v>481</v>
      </c>
      <c r="N77" s="16"/>
    </row>
    <row r="78" spans="1:14" ht="19.899999999999999" customHeight="1">
      <c r="A78" s="131"/>
      <c r="B78" s="138"/>
      <c r="C78" s="138"/>
      <c r="D78" s="139"/>
      <c r="E78" s="26" t="s">
        <v>473</v>
      </c>
      <c r="F78" s="26" t="s">
        <v>474</v>
      </c>
      <c r="G78" s="26" t="s">
        <v>475</v>
      </c>
      <c r="H78" s="26" t="s">
        <v>476</v>
      </c>
      <c r="I78" s="26" t="s">
        <v>477</v>
      </c>
      <c r="J78" s="43" t="s">
        <v>478</v>
      </c>
      <c r="K78" s="43" t="s">
        <v>479</v>
      </c>
      <c r="L78" s="43" t="s">
        <v>480</v>
      </c>
      <c r="M78" s="43" t="s">
        <v>481</v>
      </c>
      <c r="N78" s="16"/>
    </row>
    <row r="79" spans="1:14" ht="19.899999999999999" customHeight="1">
      <c r="A79" s="131"/>
      <c r="B79" s="138"/>
      <c r="C79" s="137" t="s">
        <v>300</v>
      </c>
      <c r="D79" s="139">
        <v>0.54</v>
      </c>
      <c r="E79" s="26" t="s">
        <v>473</v>
      </c>
      <c r="F79" s="26" t="s">
        <v>474</v>
      </c>
      <c r="G79" s="26" t="s">
        <v>475</v>
      </c>
      <c r="H79" s="26" t="s">
        <v>476</v>
      </c>
      <c r="I79" s="26" t="s">
        <v>477</v>
      </c>
      <c r="J79" s="43" t="s">
        <v>478</v>
      </c>
      <c r="K79" s="43" t="s">
        <v>479</v>
      </c>
      <c r="L79" s="43" t="s">
        <v>480</v>
      </c>
      <c r="M79" s="43" t="s">
        <v>481</v>
      </c>
      <c r="N79" s="16"/>
    </row>
    <row r="80" spans="1:14" ht="19.899999999999999" customHeight="1">
      <c r="A80" s="131"/>
      <c r="B80" s="138"/>
      <c r="C80" s="138"/>
      <c r="D80" s="139"/>
      <c r="E80" s="26" t="s">
        <v>473</v>
      </c>
      <c r="F80" s="26" t="s">
        <v>474</v>
      </c>
      <c r="G80" s="26" t="s">
        <v>482</v>
      </c>
      <c r="H80" s="26" t="s">
        <v>483</v>
      </c>
      <c r="I80" s="26" t="s">
        <v>477</v>
      </c>
      <c r="J80" s="43" t="s">
        <v>478</v>
      </c>
      <c r="K80" s="43" t="s">
        <v>479</v>
      </c>
      <c r="L80" s="43" t="s">
        <v>480</v>
      </c>
      <c r="M80" s="43" t="s">
        <v>481</v>
      </c>
      <c r="N80" s="16"/>
    </row>
    <row r="81" spans="1:14" ht="19.899999999999999" customHeight="1">
      <c r="A81" s="131"/>
      <c r="B81" s="138"/>
      <c r="C81" s="137" t="s">
        <v>301</v>
      </c>
      <c r="D81" s="139">
        <v>0.21</v>
      </c>
      <c r="E81" s="26" t="s">
        <v>473</v>
      </c>
      <c r="F81" s="26" t="s">
        <v>474</v>
      </c>
      <c r="G81" s="26" t="s">
        <v>482</v>
      </c>
      <c r="H81" s="26" t="s">
        <v>483</v>
      </c>
      <c r="I81" s="26" t="s">
        <v>477</v>
      </c>
      <c r="J81" s="43" t="s">
        <v>478</v>
      </c>
      <c r="K81" s="43" t="s">
        <v>479</v>
      </c>
      <c r="L81" s="43" t="s">
        <v>480</v>
      </c>
      <c r="M81" s="43" t="s">
        <v>481</v>
      </c>
      <c r="N81" s="16"/>
    </row>
    <row r="82" spans="1:14" ht="19.899999999999999" customHeight="1">
      <c r="A82" s="131"/>
      <c r="B82" s="138"/>
      <c r="C82" s="138"/>
      <c r="D82" s="139"/>
      <c r="E82" s="26" t="s">
        <v>473</v>
      </c>
      <c r="F82" s="26" t="s">
        <v>474</v>
      </c>
      <c r="G82" s="26" t="s">
        <v>475</v>
      </c>
      <c r="H82" s="26" t="s">
        <v>476</v>
      </c>
      <c r="I82" s="26" t="s">
        <v>477</v>
      </c>
      <c r="J82" s="43" t="s">
        <v>478</v>
      </c>
      <c r="K82" s="43" t="s">
        <v>479</v>
      </c>
      <c r="L82" s="43" t="s">
        <v>480</v>
      </c>
      <c r="M82" s="43" t="s">
        <v>481</v>
      </c>
      <c r="N82" s="16"/>
    </row>
    <row r="83" spans="1:14" ht="19.899999999999999" customHeight="1">
      <c r="A83" s="131"/>
      <c r="B83" s="138"/>
      <c r="C83" s="138"/>
      <c r="D83" s="139"/>
      <c r="E83" s="26" t="s">
        <v>473</v>
      </c>
      <c r="F83" s="26" t="s">
        <v>474</v>
      </c>
      <c r="G83" s="26" t="s">
        <v>482</v>
      </c>
      <c r="H83" s="26" t="s">
        <v>490</v>
      </c>
      <c r="I83" s="26" t="s">
        <v>487</v>
      </c>
      <c r="J83" s="43" t="s">
        <v>491</v>
      </c>
      <c r="K83" s="43" t="s">
        <v>492</v>
      </c>
      <c r="L83" s="43" t="s">
        <v>480</v>
      </c>
      <c r="M83" s="43" t="s">
        <v>489</v>
      </c>
      <c r="N83" s="16"/>
    </row>
    <row r="84" spans="1:14" ht="19.899999999999999" customHeight="1">
      <c r="A84" s="131"/>
      <c r="B84" s="138"/>
      <c r="C84" s="138"/>
      <c r="D84" s="139"/>
      <c r="E84" s="26" t="s">
        <v>473</v>
      </c>
      <c r="F84" s="26" t="s">
        <v>484</v>
      </c>
      <c r="G84" s="26" t="s">
        <v>485</v>
      </c>
      <c r="H84" s="26" t="s">
        <v>486</v>
      </c>
      <c r="I84" s="26" t="s">
        <v>487</v>
      </c>
      <c r="J84" s="43" t="s">
        <v>488</v>
      </c>
      <c r="K84" s="43" t="s">
        <v>479</v>
      </c>
      <c r="L84" s="43" t="s">
        <v>480</v>
      </c>
      <c r="M84" s="43" t="s">
        <v>489</v>
      </c>
      <c r="N84" s="16"/>
    </row>
    <row r="85" spans="1:14" ht="19.899999999999999" customHeight="1">
      <c r="A85" s="131"/>
      <c r="B85" s="138"/>
      <c r="C85" s="137" t="s">
        <v>302</v>
      </c>
      <c r="D85" s="139">
        <v>0.54</v>
      </c>
      <c r="E85" s="26" t="s">
        <v>473</v>
      </c>
      <c r="F85" s="26" t="s">
        <v>474</v>
      </c>
      <c r="G85" s="26" t="s">
        <v>482</v>
      </c>
      <c r="H85" s="26" t="s">
        <v>490</v>
      </c>
      <c r="I85" s="26" t="s">
        <v>487</v>
      </c>
      <c r="J85" s="43" t="s">
        <v>491</v>
      </c>
      <c r="K85" s="43" t="s">
        <v>492</v>
      </c>
      <c r="L85" s="43" t="s">
        <v>480</v>
      </c>
      <c r="M85" s="43" t="s">
        <v>489</v>
      </c>
      <c r="N85" s="16"/>
    </row>
    <row r="86" spans="1:14" ht="19.899999999999999" customHeight="1">
      <c r="A86" s="131"/>
      <c r="B86" s="138"/>
      <c r="C86" s="138"/>
      <c r="D86" s="139"/>
      <c r="E86" s="26" t="s">
        <v>473</v>
      </c>
      <c r="F86" s="26" t="s">
        <v>474</v>
      </c>
      <c r="G86" s="26" t="s">
        <v>482</v>
      </c>
      <c r="H86" s="26" t="s">
        <v>483</v>
      </c>
      <c r="I86" s="26" t="s">
        <v>477</v>
      </c>
      <c r="J86" s="43" t="s">
        <v>478</v>
      </c>
      <c r="K86" s="43" t="s">
        <v>479</v>
      </c>
      <c r="L86" s="43" t="s">
        <v>480</v>
      </c>
      <c r="M86" s="43" t="s">
        <v>481</v>
      </c>
      <c r="N86" s="16"/>
    </row>
    <row r="87" spans="1:14" ht="19.899999999999999" customHeight="1">
      <c r="A87" s="131"/>
      <c r="B87" s="138"/>
      <c r="C87" s="138"/>
      <c r="D87" s="139"/>
      <c r="E87" s="26" t="s">
        <v>473</v>
      </c>
      <c r="F87" s="26" t="s">
        <v>484</v>
      </c>
      <c r="G87" s="26" t="s">
        <v>485</v>
      </c>
      <c r="H87" s="26" t="s">
        <v>486</v>
      </c>
      <c r="I87" s="26" t="s">
        <v>487</v>
      </c>
      <c r="J87" s="43" t="s">
        <v>488</v>
      </c>
      <c r="K87" s="43" t="s">
        <v>479</v>
      </c>
      <c r="L87" s="43" t="s">
        <v>480</v>
      </c>
      <c r="M87" s="43" t="s">
        <v>489</v>
      </c>
      <c r="N87" s="16"/>
    </row>
    <row r="88" spans="1:14" ht="19.899999999999999" customHeight="1">
      <c r="A88" s="131"/>
      <c r="B88" s="138"/>
      <c r="C88" s="138"/>
      <c r="D88" s="139"/>
      <c r="E88" s="26" t="s">
        <v>473</v>
      </c>
      <c r="F88" s="26" t="s">
        <v>474</v>
      </c>
      <c r="G88" s="26" t="s">
        <v>475</v>
      </c>
      <c r="H88" s="26" t="s">
        <v>476</v>
      </c>
      <c r="I88" s="26" t="s">
        <v>477</v>
      </c>
      <c r="J88" s="43" t="s">
        <v>478</v>
      </c>
      <c r="K88" s="43" t="s">
        <v>479</v>
      </c>
      <c r="L88" s="43" t="s">
        <v>480</v>
      </c>
      <c r="M88" s="43" t="s">
        <v>481</v>
      </c>
      <c r="N88" s="16"/>
    </row>
    <row r="89" spans="1:14" ht="19.899999999999999" customHeight="1">
      <c r="A89" s="131"/>
      <c r="B89" s="137" t="s">
        <v>500</v>
      </c>
      <c r="C89" s="137" t="s">
        <v>298</v>
      </c>
      <c r="D89" s="139">
        <v>0.02</v>
      </c>
      <c r="E89" s="26" t="s">
        <v>473</v>
      </c>
      <c r="F89" s="26" t="s">
        <v>474</v>
      </c>
      <c r="G89" s="26" t="s">
        <v>482</v>
      </c>
      <c r="H89" s="26" t="s">
        <v>490</v>
      </c>
      <c r="I89" s="26" t="s">
        <v>487</v>
      </c>
      <c r="J89" s="43" t="s">
        <v>491</v>
      </c>
      <c r="K89" s="43" t="s">
        <v>492</v>
      </c>
      <c r="L89" s="43" t="s">
        <v>480</v>
      </c>
      <c r="M89" s="43" t="s">
        <v>489</v>
      </c>
      <c r="N89" s="16"/>
    </row>
    <row r="90" spans="1:14" ht="19.899999999999999" customHeight="1">
      <c r="A90" s="131"/>
      <c r="B90" s="138"/>
      <c r="C90" s="138"/>
      <c r="D90" s="139"/>
      <c r="E90" s="26" t="s">
        <v>473</v>
      </c>
      <c r="F90" s="26" t="s">
        <v>474</v>
      </c>
      <c r="G90" s="26" t="s">
        <v>475</v>
      </c>
      <c r="H90" s="26" t="s">
        <v>476</v>
      </c>
      <c r="I90" s="26" t="s">
        <v>477</v>
      </c>
      <c r="J90" s="43" t="s">
        <v>478</v>
      </c>
      <c r="K90" s="43" t="s">
        <v>479</v>
      </c>
      <c r="L90" s="43" t="s">
        <v>480</v>
      </c>
      <c r="M90" s="43" t="s">
        <v>481</v>
      </c>
      <c r="N90" s="16"/>
    </row>
    <row r="91" spans="1:14" ht="19.899999999999999" customHeight="1">
      <c r="A91" s="131"/>
      <c r="B91" s="138"/>
      <c r="C91" s="138"/>
      <c r="D91" s="139"/>
      <c r="E91" s="26" t="s">
        <v>473</v>
      </c>
      <c r="F91" s="26" t="s">
        <v>474</v>
      </c>
      <c r="G91" s="26" t="s">
        <v>482</v>
      </c>
      <c r="H91" s="26" t="s">
        <v>483</v>
      </c>
      <c r="I91" s="26" t="s">
        <v>477</v>
      </c>
      <c r="J91" s="43" t="s">
        <v>478</v>
      </c>
      <c r="K91" s="43" t="s">
        <v>479</v>
      </c>
      <c r="L91" s="43" t="s">
        <v>480</v>
      </c>
      <c r="M91" s="43" t="s">
        <v>481</v>
      </c>
      <c r="N91" s="16"/>
    </row>
    <row r="92" spans="1:14" ht="19.899999999999999" customHeight="1">
      <c r="A92" s="131"/>
      <c r="B92" s="138"/>
      <c r="C92" s="138"/>
      <c r="D92" s="139"/>
      <c r="E92" s="26" t="s">
        <v>473</v>
      </c>
      <c r="F92" s="26" t="s">
        <v>484</v>
      </c>
      <c r="G92" s="26" t="s">
        <v>485</v>
      </c>
      <c r="H92" s="26" t="s">
        <v>486</v>
      </c>
      <c r="I92" s="26" t="s">
        <v>487</v>
      </c>
      <c r="J92" s="43" t="s">
        <v>488</v>
      </c>
      <c r="K92" s="43" t="s">
        <v>479</v>
      </c>
      <c r="L92" s="43" t="s">
        <v>480</v>
      </c>
      <c r="M92" s="43" t="s">
        <v>489</v>
      </c>
      <c r="N92" s="16"/>
    </row>
    <row r="93" spans="1:14" ht="19.899999999999999" customHeight="1">
      <c r="A93" s="131"/>
      <c r="B93" s="138"/>
      <c r="C93" s="137" t="s">
        <v>302</v>
      </c>
      <c r="D93" s="139">
        <v>0.02</v>
      </c>
      <c r="E93" s="26" t="s">
        <v>473</v>
      </c>
      <c r="F93" s="26" t="s">
        <v>474</v>
      </c>
      <c r="G93" s="26" t="s">
        <v>482</v>
      </c>
      <c r="H93" s="26" t="s">
        <v>483</v>
      </c>
      <c r="I93" s="26" t="s">
        <v>477</v>
      </c>
      <c r="J93" s="43" t="s">
        <v>478</v>
      </c>
      <c r="K93" s="43" t="s">
        <v>479</v>
      </c>
      <c r="L93" s="43" t="s">
        <v>480</v>
      </c>
      <c r="M93" s="43" t="s">
        <v>481</v>
      </c>
      <c r="N93" s="16"/>
    </row>
    <row r="94" spans="1:14" ht="19.899999999999999" customHeight="1">
      <c r="A94" s="131"/>
      <c r="B94" s="138"/>
      <c r="C94" s="138"/>
      <c r="D94" s="139"/>
      <c r="E94" s="26" t="s">
        <v>473</v>
      </c>
      <c r="F94" s="26" t="s">
        <v>484</v>
      </c>
      <c r="G94" s="26" t="s">
        <v>485</v>
      </c>
      <c r="H94" s="26" t="s">
        <v>486</v>
      </c>
      <c r="I94" s="26" t="s">
        <v>487</v>
      </c>
      <c r="J94" s="43" t="s">
        <v>488</v>
      </c>
      <c r="K94" s="43" t="s">
        <v>479</v>
      </c>
      <c r="L94" s="43" t="s">
        <v>480</v>
      </c>
      <c r="M94" s="43" t="s">
        <v>489</v>
      </c>
      <c r="N94" s="16"/>
    </row>
    <row r="95" spans="1:14" ht="19.899999999999999" customHeight="1">
      <c r="A95" s="131"/>
      <c r="B95" s="138"/>
      <c r="C95" s="138"/>
      <c r="D95" s="139"/>
      <c r="E95" s="26" t="s">
        <v>473</v>
      </c>
      <c r="F95" s="26" t="s">
        <v>474</v>
      </c>
      <c r="G95" s="26" t="s">
        <v>482</v>
      </c>
      <c r="H95" s="26" t="s">
        <v>490</v>
      </c>
      <c r="I95" s="26" t="s">
        <v>487</v>
      </c>
      <c r="J95" s="43" t="s">
        <v>491</v>
      </c>
      <c r="K95" s="43" t="s">
        <v>492</v>
      </c>
      <c r="L95" s="43" t="s">
        <v>480</v>
      </c>
      <c r="M95" s="43" t="s">
        <v>489</v>
      </c>
      <c r="N95" s="16"/>
    </row>
    <row r="96" spans="1:14" ht="19.899999999999999" customHeight="1">
      <c r="A96" s="131"/>
      <c r="B96" s="138"/>
      <c r="C96" s="138"/>
      <c r="D96" s="139"/>
      <c r="E96" s="26" t="s">
        <v>473</v>
      </c>
      <c r="F96" s="26" t="s">
        <v>474</v>
      </c>
      <c r="G96" s="26" t="s">
        <v>475</v>
      </c>
      <c r="H96" s="26" t="s">
        <v>476</v>
      </c>
      <c r="I96" s="26" t="s">
        <v>477</v>
      </c>
      <c r="J96" s="43" t="s">
        <v>478</v>
      </c>
      <c r="K96" s="43" t="s">
        <v>479</v>
      </c>
      <c r="L96" s="43" t="s">
        <v>480</v>
      </c>
      <c r="M96" s="43" t="s">
        <v>481</v>
      </c>
      <c r="N96" s="16"/>
    </row>
    <row r="97" spans="1:14" ht="19.899999999999999" customHeight="1">
      <c r="A97" s="131"/>
      <c r="B97" s="137" t="s">
        <v>501</v>
      </c>
      <c r="C97" s="137" t="s">
        <v>298</v>
      </c>
      <c r="D97" s="139">
        <v>7.96</v>
      </c>
      <c r="E97" s="26" t="s">
        <v>473</v>
      </c>
      <c r="F97" s="26" t="s">
        <v>484</v>
      </c>
      <c r="G97" s="26" t="s">
        <v>485</v>
      </c>
      <c r="H97" s="26" t="s">
        <v>486</v>
      </c>
      <c r="I97" s="26" t="s">
        <v>487</v>
      </c>
      <c r="J97" s="43" t="s">
        <v>488</v>
      </c>
      <c r="K97" s="43" t="s">
        <v>479</v>
      </c>
      <c r="L97" s="43" t="s">
        <v>480</v>
      </c>
      <c r="M97" s="43" t="s">
        <v>489</v>
      </c>
      <c r="N97" s="16"/>
    </row>
    <row r="98" spans="1:14" ht="19.899999999999999" customHeight="1">
      <c r="A98" s="131"/>
      <c r="B98" s="138"/>
      <c r="C98" s="138"/>
      <c r="D98" s="139"/>
      <c r="E98" s="26" t="s">
        <v>473</v>
      </c>
      <c r="F98" s="26" t="s">
        <v>474</v>
      </c>
      <c r="G98" s="26" t="s">
        <v>475</v>
      </c>
      <c r="H98" s="26" t="s">
        <v>476</v>
      </c>
      <c r="I98" s="26" t="s">
        <v>477</v>
      </c>
      <c r="J98" s="43" t="s">
        <v>478</v>
      </c>
      <c r="K98" s="43" t="s">
        <v>479</v>
      </c>
      <c r="L98" s="43" t="s">
        <v>480</v>
      </c>
      <c r="M98" s="43" t="s">
        <v>481</v>
      </c>
      <c r="N98" s="16"/>
    </row>
    <row r="99" spans="1:14" ht="19.899999999999999" customHeight="1">
      <c r="A99" s="131"/>
      <c r="B99" s="138"/>
      <c r="C99" s="138"/>
      <c r="D99" s="139"/>
      <c r="E99" s="26" t="s">
        <v>473</v>
      </c>
      <c r="F99" s="26" t="s">
        <v>474</v>
      </c>
      <c r="G99" s="26" t="s">
        <v>482</v>
      </c>
      <c r="H99" s="26" t="s">
        <v>490</v>
      </c>
      <c r="I99" s="26" t="s">
        <v>487</v>
      </c>
      <c r="J99" s="43" t="s">
        <v>491</v>
      </c>
      <c r="K99" s="43" t="s">
        <v>492</v>
      </c>
      <c r="L99" s="43" t="s">
        <v>480</v>
      </c>
      <c r="M99" s="43" t="s">
        <v>489</v>
      </c>
      <c r="N99" s="16"/>
    </row>
    <row r="100" spans="1:14" ht="19.899999999999999" customHeight="1">
      <c r="A100" s="131"/>
      <c r="B100" s="138"/>
      <c r="C100" s="138"/>
      <c r="D100" s="139"/>
      <c r="E100" s="26" t="s">
        <v>473</v>
      </c>
      <c r="F100" s="26" t="s">
        <v>474</v>
      </c>
      <c r="G100" s="26" t="s">
        <v>482</v>
      </c>
      <c r="H100" s="26" t="s">
        <v>483</v>
      </c>
      <c r="I100" s="26" t="s">
        <v>477</v>
      </c>
      <c r="J100" s="43" t="s">
        <v>478</v>
      </c>
      <c r="K100" s="43" t="s">
        <v>479</v>
      </c>
      <c r="L100" s="43" t="s">
        <v>480</v>
      </c>
      <c r="M100" s="43" t="s">
        <v>481</v>
      </c>
      <c r="N100" s="16"/>
    </row>
    <row r="101" spans="1:14" ht="19.899999999999999" customHeight="1">
      <c r="A101" s="131"/>
      <c r="B101" s="137" t="s">
        <v>502</v>
      </c>
      <c r="C101" s="137" t="s">
        <v>298</v>
      </c>
      <c r="D101" s="139">
        <v>27</v>
      </c>
      <c r="E101" s="26" t="s">
        <v>503</v>
      </c>
      <c r="F101" s="26" t="s">
        <v>474</v>
      </c>
      <c r="G101" s="26" t="s">
        <v>482</v>
      </c>
      <c r="H101" s="26" t="s">
        <v>490</v>
      </c>
      <c r="I101" s="26" t="s">
        <v>487</v>
      </c>
      <c r="J101" s="43" t="s">
        <v>491</v>
      </c>
      <c r="K101" s="43" t="s">
        <v>492</v>
      </c>
      <c r="L101" s="43" t="s">
        <v>480</v>
      </c>
      <c r="M101" s="43" t="s">
        <v>489</v>
      </c>
      <c r="N101" s="16"/>
    </row>
    <row r="102" spans="1:14" ht="19.899999999999999" customHeight="1">
      <c r="A102" s="131"/>
      <c r="B102" s="138"/>
      <c r="C102" s="138"/>
      <c r="D102" s="139"/>
      <c r="E102" s="26" t="s">
        <v>503</v>
      </c>
      <c r="F102" s="26" t="s">
        <v>484</v>
      </c>
      <c r="G102" s="26" t="s">
        <v>485</v>
      </c>
      <c r="H102" s="26" t="s">
        <v>824</v>
      </c>
      <c r="I102" s="26" t="s">
        <v>487</v>
      </c>
      <c r="J102" s="43" t="s">
        <v>478</v>
      </c>
      <c r="K102" s="43" t="s">
        <v>479</v>
      </c>
      <c r="L102" s="43" t="s">
        <v>480</v>
      </c>
      <c r="M102" s="43" t="s">
        <v>489</v>
      </c>
      <c r="N102" s="16"/>
    </row>
    <row r="103" spans="1:14" ht="19.899999999999999" customHeight="1">
      <c r="A103" s="131"/>
      <c r="B103" s="138"/>
      <c r="C103" s="138"/>
      <c r="D103" s="139"/>
      <c r="E103" s="26" t="s">
        <v>503</v>
      </c>
      <c r="F103" s="26" t="s">
        <v>474</v>
      </c>
      <c r="G103" s="26" t="s">
        <v>504</v>
      </c>
      <c r="H103" s="26" t="s">
        <v>505</v>
      </c>
      <c r="I103" s="26" t="s">
        <v>487</v>
      </c>
      <c r="J103" s="43" t="s">
        <v>488</v>
      </c>
      <c r="K103" s="43" t="s">
        <v>479</v>
      </c>
      <c r="L103" s="43" t="s">
        <v>480</v>
      </c>
      <c r="M103" s="43" t="s">
        <v>489</v>
      </c>
      <c r="N103" s="16"/>
    </row>
    <row r="104" spans="1:14" ht="19.899999999999999" customHeight="1">
      <c r="A104" s="131"/>
      <c r="B104" s="138"/>
      <c r="C104" s="138"/>
      <c r="D104" s="139"/>
      <c r="E104" s="26" t="s">
        <v>503</v>
      </c>
      <c r="F104" s="26" t="s">
        <v>484</v>
      </c>
      <c r="G104" s="26" t="s">
        <v>485</v>
      </c>
      <c r="H104" s="26" t="s">
        <v>506</v>
      </c>
      <c r="I104" s="26" t="s">
        <v>477</v>
      </c>
      <c r="J104" s="43" t="s">
        <v>478</v>
      </c>
      <c r="K104" s="43" t="s">
        <v>479</v>
      </c>
      <c r="L104" s="43" t="s">
        <v>480</v>
      </c>
      <c r="M104" s="43" t="s">
        <v>481</v>
      </c>
      <c r="N104" s="16"/>
    </row>
    <row r="105" spans="1:14" ht="19.899999999999999" customHeight="1">
      <c r="A105" s="131"/>
      <c r="B105" s="137" t="s">
        <v>507</v>
      </c>
      <c r="C105" s="137" t="s">
        <v>298</v>
      </c>
      <c r="D105" s="139">
        <v>32.4</v>
      </c>
      <c r="E105" s="26" t="s">
        <v>503</v>
      </c>
      <c r="F105" s="26" t="s">
        <v>484</v>
      </c>
      <c r="G105" s="26" t="s">
        <v>485</v>
      </c>
      <c r="H105" s="26" t="s">
        <v>824</v>
      </c>
      <c r="I105" s="26" t="s">
        <v>487</v>
      </c>
      <c r="J105" s="43" t="s">
        <v>478</v>
      </c>
      <c r="K105" s="43" t="s">
        <v>479</v>
      </c>
      <c r="L105" s="43" t="s">
        <v>480</v>
      </c>
      <c r="M105" s="43" t="s">
        <v>489</v>
      </c>
      <c r="N105" s="16"/>
    </row>
    <row r="106" spans="1:14" ht="19.899999999999999" customHeight="1">
      <c r="A106" s="131"/>
      <c r="B106" s="138"/>
      <c r="C106" s="138"/>
      <c r="D106" s="139"/>
      <c r="E106" s="26" t="s">
        <v>503</v>
      </c>
      <c r="F106" s="26" t="s">
        <v>474</v>
      </c>
      <c r="G106" s="26" t="s">
        <v>504</v>
      </c>
      <c r="H106" s="26" t="s">
        <v>505</v>
      </c>
      <c r="I106" s="26" t="s">
        <v>487</v>
      </c>
      <c r="J106" s="43" t="s">
        <v>488</v>
      </c>
      <c r="K106" s="43" t="s">
        <v>479</v>
      </c>
      <c r="L106" s="43" t="s">
        <v>480</v>
      </c>
      <c r="M106" s="43" t="s">
        <v>489</v>
      </c>
      <c r="N106" s="16"/>
    </row>
    <row r="107" spans="1:14" ht="19.899999999999999" customHeight="1">
      <c r="A107" s="131"/>
      <c r="B107" s="138"/>
      <c r="C107" s="138"/>
      <c r="D107" s="139"/>
      <c r="E107" s="26" t="s">
        <v>503</v>
      </c>
      <c r="F107" s="26" t="s">
        <v>474</v>
      </c>
      <c r="G107" s="26" t="s">
        <v>482</v>
      </c>
      <c r="H107" s="26" t="s">
        <v>490</v>
      </c>
      <c r="I107" s="26" t="s">
        <v>487</v>
      </c>
      <c r="J107" s="43" t="s">
        <v>491</v>
      </c>
      <c r="K107" s="43" t="s">
        <v>492</v>
      </c>
      <c r="L107" s="43" t="s">
        <v>480</v>
      </c>
      <c r="M107" s="43" t="s">
        <v>489</v>
      </c>
      <c r="N107" s="16"/>
    </row>
    <row r="108" spans="1:14" ht="19.899999999999999" customHeight="1">
      <c r="A108" s="131"/>
      <c r="B108" s="138"/>
      <c r="C108" s="138"/>
      <c r="D108" s="139"/>
      <c r="E108" s="26" t="s">
        <v>503</v>
      </c>
      <c r="F108" s="26" t="s">
        <v>484</v>
      </c>
      <c r="G108" s="26" t="s">
        <v>485</v>
      </c>
      <c r="H108" s="26" t="s">
        <v>506</v>
      </c>
      <c r="I108" s="26" t="s">
        <v>477</v>
      </c>
      <c r="J108" s="43" t="s">
        <v>478</v>
      </c>
      <c r="K108" s="43" t="s">
        <v>479</v>
      </c>
      <c r="L108" s="43" t="s">
        <v>480</v>
      </c>
      <c r="M108" s="43" t="s">
        <v>481</v>
      </c>
      <c r="N108" s="16"/>
    </row>
    <row r="109" spans="1:14" ht="19.899999999999999" customHeight="1">
      <c r="A109" s="131"/>
      <c r="B109" s="138"/>
      <c r="C109" s="137" t="s">
        <v>299</v>
      </c>
      <c r="D109" s="139">
        <v>5.4</v>
      </c>
      <c r="E109" s="26" t="s">
        <v>503</v>
      </c>
      <c r="F109" s="26" t="s">
        <v>484</v>
      </c>
      <c r="G109" s="26" t="s">
        <v>485</v>
      </c>
      <c r="H109" s="26" t="s">
        <v>824</v>
      </c>
      <c r="I109" s="26" t="s">
        <v>487</v>
      </c>
      <c r="J109" s="43" t="s">
        <v>478</v>
      </c>
      <c r="K109" s="43" t="s">
        <v>479</v>
      </c>
      <c r="L109" s="43" t="s">
        <v>480</v>
      </c>
      <c r="M109" s="43" t="s">
        <v>489</v>
      </c>
      <c r="N109" s="16"/>
    </row>
    <row r="110" spans="1:14" ht="19.899999999999999" customHeight="1">
      <c r="A110" s="131"/>
      <c r="B110" s="138"/>
      <c r="C110" s="138"/>
      <c r="D110" s="139"/>
      <c r="E110" s="26" t="s">
        <v>503</v>
      </c>
      <c r="F110" s="26" t="s">
        <v>474</v>
      </c>
      <c r="G110" s="26" t="s">
        <v>482</v>
      </c>
      <c r="H110" s="26" t="s">
        <v>490</v>
      </c>
      <c r="I110" s="26" t="s">
        <v>487</v>
      </c>
      <c r="J110" s="43" t="s">
        <v>491</v>
      </c>
      <c r="K110" s="43" t="s">
        <v>492</v>
      </c>
      <c r="L110" s="43" t="s">
        <v>480</v>
      </c>
      <c r="M110" s="43" t="s">
        <v>489</v>
      </c>
      <c r="N110" s="16"/>
    </row>
    <row r="111" spans="1:14" ht="19.899999999999999" customHeight="1">
      <c r="A111" s="131"/>
      <c r="B111" s="138"/>
      <c r="C111" s="138"/>
      <c r="D111" s="139"/>
      <c r="E111" s="26" t="s">
        <v>503</v>
      </c>
      <c r="F111" s="26" t="s">
        <v>484</v>
      </c>
      <c r="G111" s="26" t="s">
        <v>485</v>
      </c>
      <c r="H111" s="26" t="s">
        <v>506</v>
      </c>
      <c r="I111" s="26" t="s">
        <v>477</v>
      </c>
      <c r="J111" s="43" t="s">
        <v>478</v>
      </c>
      <c r="K111" s="43" t="s">
        <v>479</v>
      </c>
      <c r="L111" s="43" t="s">
        <v>480</v>
      </c>
      <c r="M111" s="43" t="s">
        <v>481</v>
      </c>
      <c r="N111" s="16"/>
    </row>
    <row r="112" spans="1:14" ht="19.899999999999999" customHeight="1">
      <c r="A112" s="131"/>
      <c r="B112" s="138"/>
      <c r="C112" s="138"/>
      <c r="D112" s="139"/>
      <c r="E112" s="26" t="s">
        <v>503</v>
      </c>
      <c r="F112" s="26" t="s">
        <v>474</v>
      </c>
      <c r="G112" s="26" t="s">
        <v>504</v>
      </c>
      <c r="H112" s="26" t="s">
        <v>505</v>
      </c>
      <c r="I112" s="26" t="s">
        <v>487</v>
      </c>
      <c r="J112" s="43" t="s">
        <v>488</v>
      </c>
      <c r="K112" s="43" t="s">
        <v>479</v>
      </c>
      <c r="L112" s="43" t="s">
        <v>480</v>
      </c>
      <c r="M112" s="43" t="s">
        <v>489</v>
      </c>
      <c r="N112" s="16"/>
    </row>
    <row r="113" spans="1:14" ht="19.899999999999999" customHeight="1">
      <c r="A113" s="131"/>
      <c r="B113" s="138"/>
      <c r="C113" s="137" t="s">
        <v>300</v>
      </c>
      <c r="D113" s="139">
        <v>36</v>
      </c>
      <c r="E113" s="26" t="s">
        <v>503</v>
      </c>
      <c r="F113" s="26" t="s">
        <v>474</v>
      </c>
      <c r="G113" s="26" t="s">
        <v>504</v>
      </c>
      <c r="H113" s="26" t="s">
        <v>505</v>
      </c>
      <c r="I113" s="26" t="s">
        <v>487</v>
      </c>
      <c r="J113" s="43" t="s">
        <v>488</v>
      </c>
      <c r="K113" s="43" t="s">
        <v>479</v>
      </c>
      <c r="L113" s="43" t="s">
        <v>480</v>
      </c>
      <c r="M113" s="43" t="s">
        <v>489</v>
      </c>
      <c r="N113" s="16"/>
    </row>
    <row r="114" spans="1:14" ht="19.899999999999999" customHeight="1">
      <c r="A114" s="131"/>
      <c r="B114" s="138"/>
      <c r="C114" s="138"/>
      <c r="D114" s="139"/>
      <c r="E114" s="26" t="s">
        <v>503</v>
      </c>
      <c r="F114" s="26" t="s">
        <v>484</v>
      </c>
      <c r="G114" s="26" t="s">
        <v>485</v>
      </c>
      <c r="H114" s="26" t="s">
        <v>506</v>
      </c>
      <c r="I114" s="26" t="s">
        <v>477</v>
      </c>
      <c r="J114" s="43" t="s">
        <v>478</v>
      </c>
      <c r="K114" s="43" t="s">
        <v>479</v>
      </c>
      <c r="L114" s="43" t="s">
        <v>480</v>
      </c>
      <c r="M114" s="43" t="s">
        <v>481</v>
      </c>
      <c r="N114" s="16"/>
    </row>
    <row r="115" spans="1:14" ht="19.899999999999999" customHeight="1">
      <c r="A115" s="131"/>
      <c r="B115" s="138"/>
      <c r="C115" s="138"/>
      <c r="D115" s="139"/>
      <c r="E115" s="26" t="s">
        <v>503</v>
      </c>
      <c r="F115" s="26" t="s">
        <v>484</v>
      </c>
      <c r="G115" s="26" t="s">
        <v>485</v>
      </c>
      <c r="H115" s="26" t="s">
        <v>824</v>
      </c>
      <c r="I115" s="26" t="s">
        <v>487</v>
      </c>
      <c r="J115" s="43" t="s">
        <v>478</v>
      </c>
      <c r="K115" s="43" t="s">
        <v>479</v>
      </c>
      <c r="L115" s="43" t="s">
        <v>480</v>
      </c>
      <c r="M115" s="43" t="s">
        <v>489</v>
      </c>
      <c r="N115" s="16"/>
    </row>
    <row r="116" spans="1:14" ht="19.899999999999999" customHeight="1">
      <c r="A116" s="131"/>
      <c r="B116" s="138"/>
      <c r="C116" s="138"/>
      <c r="D116" s="139"/>
      <c r="E116" s="26" t="s">
        <v>503</v>
      </c>
      <c r="F116" s="26" t="s">
        <v>474</v>
      </c>
      <c r="G116" s="26" t="s">
        <v>482</v>
      </c>
      <c r="H116" s="26" t="s">
        <v>490</v>
      </c>
      <c r="I116" s="26" t="s">
        <v>487</v>
      </c>
      <c r="J116" s="43" t="s">
        <v>491</v>
      </c>
      <c r="K116" s="43" t="s">
        <v>492</v>
      </c>
      <c r="L116" s="43" t="s">
        <v>480</v>
      </c>
      <c r="M116" s="43" t="s">
        <v>489</v>
      </c>
      <c r="N116" s="16"/>
    </row>
    <row r="117" spans="1:14" ht="19.899999999999999" customHeight="1">
      <c r="A117" s="131"/>
      <c r="B117" s="138"/>
      <c r="C117" s="137" t="s">
        <v>301</v>
      </c>
      <c r="D117" s="139">
        <v>5.4</v>
      </c>
      <c r="E117" s="26" t="s">
        <v>503</v>
      </c>
      <c r="F117" s="26" t="s">
        <v>474</v>
      </c>
      <c r="G117" s="26" t="s">
        <v>482</v>
      </c>
      <c r="H117" s="26" t="s">
        <v>490</v>
      </c>
      <c r="I117" s="26" t="s">
        <v>487</v>
      </c>
      <c r="J117" s="43" t="s">
        <v>491</v>
      </c>
      <c r="K117" s="43" t="s">
        <v>492</v>
      </c>
      <c r="L117" s="43" t="s">
        <v>480</v>
      </c>
      <c r="M117" s="43" t="s">
        <v>489</v>
      </c>
      <c r="N117" s="16"/>
    </row>
    <row r="118" spans="1:14" ht="19.899999999999999" customHeight="1">
      <c r="A118" s="131"/>
      <c r="B118" s="138"/>
      <c r="C118" s="138"/>
      <c r="D118" s="139"/>
      <c r="E118" s="26" t="s">
        <v>503</v>
      </c>
      <c r="F118" s="26" t="s">
        <v>474</v>
      </c>
      <c r="G118" s="26" t="s">
        <v>504</v>
      </c>
      <c r="H118" s="26" t="s">
        <v>505</v>
      </c>
      <c r="I118" s="26" t="s">
        <v>487</v>
      </c>
      <c r="J118" s="43" t="s">
        <v>488</v>
      </c>
      <c r="K118" s="43" t="s">
        <v>479</v>
      </c>
      <c r="L118" s="43" t="s">
        <v>480</v>
      </c>
      <c r="M118" s="43" t="s">
        <v>489</v>
      </c>
      <c r="N118" s="16"/>
    </row>
    <row r="119" spans="1:14" ht="19.899999999999999" customHeight="1">
      <c r="A119" s="131"/>
      <c r="B119" s="138"/>
      <c r="C119" s="138"/>
      <c r="D119" s="139"/>
      <c r="E119" s="26" t="s">
        <v>503</v>
      </c>
      <c r="F119" s="26" t="s">
        <v>484</v>
      </c>
      <c r="G119" s="26" t="s">
        <v>485</v>
      </c>
      <c r="H119" s="26" t="s">
        <v>824</v>
      </c>
      <c r="I119" s="26" t="s">
        <v>487</v>
      </c>
      <c r="J119" s="43" t="s">
        <v>478</v>
      </c>
      <c r="K119" s="43" t="s">
        <v>479</v>
      </c>
      <c r="L119" s="43" t="s">
        <v>480</v>
      </c>
      <c r="M119" s="43" t="s">
        <v>489</v>
      </c>
      <c r="N119" s="16"/>
    </row>
    <row r="120" spans="1:14" ht="19.899999999999999" customHeight="1">
      <c r="A120" s="131"/>
      <c r="B120" s="138"/>
      <c r="C120" s="138"/>
      <c r="D120" s="139"/>
      <c r="E120" s="26" t="s">
        <v>503</v>
      </c>
      <c r="F120" s="26" t="s">
        <v>484</v>
      </c>
      <c r="G120" s="26" t="s">
        <v>485</v>
      </c>
      <c r="H120" s="26" t="s">
        <v>506</v>
      </c>
      <c r="I120" s="26" t="s">
        <v>477</v>
      </c>
      <c r="J120" s="43" t="s">
        <v>478</v>
      </c>
      <c r="K120" s="43" t="s">
        <v>479</v>
      </c>
      <c r="L120" s="43" t="s">
        <v>480</v>
      </c>
      <c r="M120" s="43" t="s">
        <v>481</v>
      </c>
      <c r="N120" s="16"/>
    </row>
    <row r="121" spans="1:14" ht="19.899999999999999" customHeight="1">
      <c r="A121" s="131"/>
      <c r="B121" s="138"/>
      <c r="C121" s="137" t="s">
        <v>302</v>
      </c>
      <c r="D121" s="139">
        <v>28.8</v>
      </c>
      <c r="E121" s="26" t="s">
        <v>503</v>
      </c>
      <c r="F121" s="26" t="s">
        <v>484</v>
      </c>
      <c r="G121" s="26" t="s">
        <v>485</v>
      </c>
      <c r="H121" s="26" t="s">
        <v>506</v>
      </c>
      <c r="I121" s="26" t="s">
        <v>477</v>
      </c>
      <c r="J121" s="43" t="s">
        <v>478</v>
      </c>
      <c r="K121" s="43" t="s">
        <v>479</v>
      </c>
      <c r="L121" s="43" t="s">
        <v>480</v>
      </c>
      <c r="M121" s="43" t="s">
        <v>481</v>
      </c>
      <c r="N121" s="16"/>
    </row>
    <row r="122" spans="1:14" ht="19.899999999999999" customHeight="1">
      <c r="A122" s="131"/>
      <c r="B122" s="138"/>
      <c r="C122" s="138"/>
      <c r="D122" s="139"/>
      <c r="E122" s="26" t="s">
        <v>503</v>
      </c>
      <c r="F122" s="26" t="s">
        <v>474</v>
      </c>
      <c r="G122" s="26" t="s">
        <v>504</v>
      </c>
      <c r="H122" s="26" t="s">
        <v>505</v>
      </c>
      <c r="I122" s="26" t="s">
        <v>487</v>
      </c>
      <c r="J122" s="43" t="s">
        <v>488</v>
      </c>
      <c r="K122" s="43" t="s">
        <v>479</v>
      </c>
      <c r="L122" s="43" t="s">
        <v>480</v>
      </c>
      <c r="M122" s="43" t="s">
        <v>489</v>
      </c>
      <c r="N122" s="16"/>
    </row>
    <row r="123" spans="1:14" ht="19.899999999999999" customHeight="1">
      <c r="A123" s="131"/>
      <c r="B123" s="138"/>
      <c r="C123" s="138"/>
      <c r="D123" s="139"/>
      <c r="E123" s="26" t="s">
        <v>503</v>
      </c>
      <c r="F123" s="26" t="s">
        <v>484</v>
      </c>
      <c r="G123" s="26" t="s">
        <v>485</v>
      </c>
      <c r="H123" s="26" t="s">
        <v>824</v>
      </c>
      <c r="I123" s="26" t="s">
        <v>487</v>
      </c>
      <c r="J123" s="43" t="s">
        <v>478</v>
      </c>
      <c r="K123" s="43" t="s">
        <v>479</v>
      </c>
      <c r="L123" s="43" t="s">
        <v>480</v>
      </c>
      <c r="M123" s="43" t="s">
        <v>489</v>
      </c>
      <c r="N123" s="16"/>
    </row>
    <row r="124" spans="1:14" ht="19.899999999999999" customHeight="1">
      <c r="A124" s="131"/>
      <c r="B124" s="138"/>
      <c r="C124" s="138"/>
      <c r="D124" s="139"/>
      <c r="E124" s="26" t="s">
        <v>503</v>
      </c>
      <c r="F124" s="26" t="s">
        <v>474</v>
      </c>
      <c r="G124" s="26" t="s">
        <v>482</v>
      </c>
      <c r="H124" s="26" t="s">
        <v>490</v>
      </c>
      <c r="I124" s="26" t="s">
        <v>487</v>
      </c>
      <c r="J124" s="43" t="s">
        <v>491</v>
      </c>
      <c r="K124" s="43" t="s">
        <v>492</v>
      </c>
      <c r="L124" s="43" t="s">
        <v>480</v>
      </c>
      <c r="M124" s="43" t="s">
        <v>489</v>
      </c>
      <c r="N124" s="16"/>
    </row>
    <row r="125" spans="1:14" ht="19.899999999999999" customHeight="1">
      <c r="A125" s="131"/>
      <c r="B125" s="137" t="s">
        <v>508</v>
      </c>
      <c r="C125" s="137" t="s">
        <v>298</v>
      </c>
      <c r="D125" s="139">
        <v>11.99</v>
      </c>
      <c r="E125" s="26" t="s">
        <v>503</v>
      </c>
      <c r="F125" s="26" t="s">
        <v>474</v>
      </c>
      <c r="G125" s="26" t="s">
        <v>482</v>
      </c>
      <c r="H125" s="26" t="s">
        <v>490</v>
      </c>
      <c r="I125" s="26" t="s">
        <v>487</v>
      </c>
      <c r="J125" s="43" t="s">
        <v>491</v>
      </c>
      <c r="K125" s="43" t="s">
        <v>492</v>
      </c>
      <c r="L125" s="43" t="s">
        <v>480</v>
      </c>
      <c r="M125" s="43" t="s">
        <v>489</v>
      </c>
      <c r="N125" s="16"/>
    </row>
    <row r="126" spans="1:14" ht="19.899999999999999" customHeight="1">
      <c r="A126" s="131"/>
      <c r="B126" s="138"/>
      <c r="C126" s="138"/>
      <c r="D126" s="139"/>
      <c r="E126" s="26" t="s">
        <v>503</v>
      </c>
      <c r="F126" s="26" t="s">
        <v>484</v>
      </c>
      <c r="G126" s="26" t="s">
        <v>485</v>
      </c>
      <c r="H126" s="26" t="s">
        <v>506</v>
      </c>
      <c r="I126" s="26" t="s">
        <v>477</v>
      </c>
      <c r="J126" s="43" t="s">
        <v>478</v>
      </c>
      <c r="K126" s="43" t="s">
        <v>479</v>
      </c>
      <c r="L126" s="43" t="s">
        <v>480</v>
      </c>
      <c r="M126" s="43" t="s">
        <v>481</v>
      </c>
      <c r="N126" s="16"/>
    </row>
    <row r="127" spans="1:14" ht="19.899999999999999" customHeight="1">
      <c r="A127" s="131"/>
      <c r="B127" s="138"/>
      <c r="C127" s="138"/>
      <c r="D127" s="139"/>
      <c r="E127" s="26" t="s">
        <v>503</v>
      </c>
      <c r="F127" s="26" t="s">
        <v>474</v>
      </c>
      <c r="G127" s="26" t="s">
        <v>504</v>
      </c>
      <c r="H127" s="26" t="s">
        <v>505</v>
      </c>
      <c r="I127" s="26" t="s">
        <v>487</v>
      </c>
      <c r="J127" s="43" t="s">
        <v>488</v>
      </c>
      <c r="K127" s="43" t="s">
        <v>479</v>
      </c>
      <c r="L127" s="43" t="s">
        <v>480</v>
      </c>
      <c r="M127" s="43" t="s">
        <v>489</v>
      </c>
      <c r="N127" s="16"/>
    </row>
    <row r="128" spans="1:14" ht="19.899999999999999" customHeight="1">
      <c r="A128" s="131"/>
      <c r="B128" s="138"/>
      <c r="C128" s="138"/>
      <c r="D128" s="139"/>
      <c r="E128" s="26" t="s">
        <v>503</v>
      </c>
      <c r="F128" s="26" t="s">
        <v>484</v>
      </c>
      <c r="G128" s="26" t="s">
        <v>485</v>
      </c>
      <c r="H128" s="26" t="s">
        <v>824</v>
      </c>
      <c r="I128" s="26" t="s">
        <v>487</v>
      </c>
      <c r="J128" s="43" t="s">
        <v>478</v>
      </c>
      <c r="K128" s="43" t="s">
        <v>479</v>
      </c>
      <c r="L128" s="43" t="s">
        <v>480</v>
      </c>
      <c r="M128" s="43" t="s">
        <v>489</v>
      </c>
      <c r="N128" s="16"/>
    </row>
    <row r="129" spans="1:14" ht="19.899999999999999" customHeight="1">
      <c r="A129" s="131"/>
      <c r="B129" s="137" t="s">
        <v>509</v>
      </c>
      <c r="C129" s="137" t="s">
        <v>298</v>
      </c>
      <c r="D129" s="139">
        <v>3</v>
      </c>
      <c r="E129" s="26" t="s">
        <v>503</v>
      </c>
      <c r="F129" s="26" t="s">
        <v>484</v>
      </c>
      <c r="G129" s="26" t="s">
        <v>485</v>
      </c>
      <c r="H129" s="26" t="s">
        <v>506</v>
      </c>
      <c r="I129" s="26" t="s">
        <v>477</v>
      </c>
      <c r="J129" s="43" t="s">
        <v>478</v>
      </c>
      <c r="K129" s="43" t="s">
        <v>479</v>
      </c>
      <c r="L129" s="43" t="s">
        <v>480</v>
      </c>
      <c r="M129" s="43" t="s">
        <v>481</v>
      </c>
      <c r="N129" s="16"/>
    </row>
    <row r="130" spans="1:14" ht="19.899999999999999" customHeight="1">
      <c r="A130" s="131"/>
      <c r="B130" s="138"/>
      <c r="C130" s="138"/>
      <c r="D130" s="139"/>
      <c r="E130" s="26" t="s">
        <v>503</v>
      </c>
      <c r="F130" s="26" t="s">
        <v>474</v>
      </c>
      <c r="G130" s="26" t="s">
        <v>504</v>
      </c>
      <c r="H130" s="26" t="s">
        <v>505</v>
      </c>
      <c r="I130" s="26" t="s">
        <v>487</v>
      </c>
      <c r="J130" s="43" t="s">
        <v>488</v>
      </c>
      <c r="K130" s="43" t="s">
        <v>479</v>
      </c>
      <c r="L130" s="43" t="s">
        <v>480</v>
      </c>
      <c r="M130" s="43" t="s">
        <v>489</v>
      </c>
      <c r="N130" s="16"/>
    </row>
    <row r="131" spans="1:14" ht="19.899999999999999" customHeight="1">
      <c r="A131" s="131"/>
      <c r="B131" s="138"/>
      <c r="C131" s="138"/>
      <c r="D131" s="139"/>
      <c r="E131" s="26" t="s">
        <v>503</v>
      </c>
      <c r="F131" s="26" t="s">
        <v>474</v>
      </c>
      <c r="G131" s="26" t="s">
        <v>482</v>
      </c>
      <c r="H131" s="26" t="s">
        <v>490</v>
      </c>
      <c r="I131" s="26" t="s">
        <v>487</v>
      </c>
      <c r="J131" s="43" t="s">
        <v>491</v>
      </c>
      <c r="K131" s="43" t="s">
        <v>492</v>
      </c>
      <c r="L131" s="43" t="s">
        <v>480</v>
      </c>
      <c r="M131" s="43" t="s">
        <v>489</v>
      </c>
      <c r="N131" s="16"/>
    </row>
    <row r="132" spans="1:14" ht="19.899999999999999" customHeight="1">
      <c r="A132" s="131"/>
      <c r="B132" s="138"/>
      <c r="C132" s="138"/>
      <c r="D132" s="139"/>
      <c r="E132" s="26" t="s">
        <v>503</v>
      </c>
      <c r="F132" s="26" t="s">
        <v>484</v>
      </c>
      <c r="G132" s="26" t="s">
        <v>485</v>
      </c>
      <c r="H132" s="26" t="s">
        <v>824</v>
      </c>
      <c r="I132" s="26" t="s">
        <v>487</v>
      </c>
      <c r="J132" s="43" t="s">
        <v>478</v>
      </c>
      <c r="K132" s="43" t="s">
        <v>479</v>
      </c>
      <c r="L132" s="43" t="s">
        <v>480</v>
      </c>
      <c r="M132" s="43" t="s">
        <v>489</v>
      </c>
      <c r="N132" s="16"/>
    </row>
    <row r="133" spans="1:14" ht="19.899999999999999" customHeight="1">
      <c r="A133" s="131"/>
      <c r="B133" s="138"/>
      <c r="C133" s="137" t="s">
        <v>299</v>
      </c>
      <c r="D133" s="139">
        <v>3</v>
      </c>
      <c r="E133" s="26" t="s">
        <v>503</v>
      </c>
      <c r="F133" s="26" t="s">
        <v>474</v>
      </c>
      <c r="G133" s="26" t="s">
        <v>482</v>
      </c>
      <c r="H133" s="26" t="s">
        <v>490</v>
      </c>
      <c r="I133" s="26" t="s">
        <v>487</v>
      </c>
      <c r="J133" s="43" t="s">
        <v>491</v>
      </c>
      <c r="K133" s="43" t="s">
        <v>492</v>
      </c>
      <c r="L133" s="43" t="s">
        <v>480</v>
      </c>
      <c r="M133" s="43" t="s">
        <v>489</v>
      </c>
      <c r="N133" s="16"/>
    </row>
    <row r="134" spans="1:14" ht="19.899999999999999" customHeight="1">
      <c r="A134" s="131"/>
      <c r="B134" s="138"/>
      <c r="C134" s="138"/>
      <c r="D134" s="139"/>
      <c r="E134" s="26" t="s">
        <v>503</v>
      </c>
      <c r="F134" s="26" t="s">
        <v>484</v>
      </c>
      <c r="G134" s="26" t="s">
        <v>485</v>
      </c>
      <c r="H134" s="26" t="s">
        <v>824</v>
      </c>
      <c r="I134" s="26" t="s">
        <v>487</v>
      </c>
      <c r="J134" s="43" t="s">
        <v>478</v>
      </c>
      <c r="K134" s="43" t="s">
        <v>479</v>
      </c>
      <c r="L134" s="43" t="s">
        <v>480</v>
      </c>
      <c r="M134" s="43" t="s">
        <v>489</v>
      </c>
      <c r="N134" s="16"/>
    </row>
    <row r="135" spans="1:14" ht="19.899999999999999" customHeight="1">
      <c r="A135" s="131"/>
      <c r="B135" s="138"/>
      <c r="C135" s="138"/>
      <c r="D135" s="139"/>
      <c r="E135" s="26" t="s">
        <v>503</v>
      </c>
      <c r="F135" s="26" t="s">
        <v>484</v>
      </c>
      <c r="G135" s="26" t="s">
        <v>485</v>
      </c>
      <c r="H135" s="26" t="s">
        <v>506</v>
      </c>
      <c r="I135" s="26" t="s">
        <v>477</v>
      </c>
      <c r="J135" s="43" t="s">
        <v>478</v>
      </c>
      <c r="K135" s="43" t="s">
        <v>479</v>
      </c>
      <c r="L135" s="43" t="s">
        <v>480</v>
      </c>
      <c r="M135" s="43" t="s">
        <v>481</v>
      </c>
      <c r="N135" s="16"/>
    </row>
    <row r="136" spans="1:14" ht="19.899999999999999" customHeight="1">
      <c r="A136" s="131"/>
      <c r="B136" s="138"/>
      <c r="C136" s="138"/>
      <c r="D136" s="139"/>
      <c r="E136" s="26" t="s">
        <v>503</v>
      </c>
      <c r="F136" s="26" t="s">
        <v>474</v>
      </c>
      <c r="G136" s="26" t="s">
        <v>504</v>
      </c>
      <c r="H136" s="26" t="s">
        <v>505</v>
      </c>
      <c r="I136" s="26" t="s">
        <v>487</v>
      </c>
      <c r="J136" s="43" t="s">
        <v>488</v>
      </c>
      <c r="K136" s="43" t="s">
        <v>479</v>
      </c>
      <c r="L136" s="43" t="s">
        <v>480</v>
      </c>
      <c r="M136" s="43" t="s">
        <v>489</v>
      </c>
      <c r="N136" s="16"/>
    </row>
    <row r="137" spans="1:14" ht="19.899999999999999" customHeight="1">
      <c r="A137" s="131"/>
      <c r="B137" s="138"/>
      <c r="C137" s="137" t="s">
        <v>300</v>
      </c>
      <c r="D137" s="139">
        <v>36</v>
      </c>
      <c r="E137" s="26" t="s">
        <v>503</v>
      </c>
      <c r="F137" s="26" t="s">
        <v>484</v>
      </c>
      <c r="G137" s="26" t="s">
        <v>485</v>
      </c>
      <c r="H137" s="26" t="s">
        <v>824</v>
      </c>
      <c r="I137" s="26" t="s">
        <v>487</v>
      </c>
      <c r="J137" s="43" t="s">
        <v>478</v>
      </c>
      <c r="K137" s="43" t="s">
        <v>479</v>
      </c>
      <c r="L137" s="43" t="s">
        <v>480</v>
      </c>
      <c r="M137" s="43" t="s">
        <v>489</v>
      </c>
      <c r="N137" s="16"/>
    </row>
    <row r="138" spans="1:14" ht="19.899999999999999" customHeight="1">
      <c r="A138" s="131"/>
      <c r="B138" s="138"/>
      <c r="C138" s="138"/>
      <c r="D138" s="139"/>
      <c r="E138" s="26" t="s">
        <v>503</v>
      </c>
      <c r="F138" s="26" t="s">
        <v>474</v>
      </c>
      <c r="G138" s="26" t="s">
        <v>482</v>
      </c>
      <c r="H138" s="26" t="s">
        <v>490</v>
      </c>
      <c r="I138" s="26" t="s">
        <v>487</v>
      </c>
      <c r="J138" s="43" t="s">
        <v>491</v>
      </c>
      <c r="K138" s="43" t="s">
        <v>492</v>
      </c>
      <c r="L138" s="43" t="s">
        <v>480</v>
      </c>
      <c r="M138" s="43" t="s">
        <v>489</v>
      </c>
      <c r="N138" s="16"/>
    </row>
    <row r="139" spans="1:14" ht="19.899999999999999" customHeight="1">
      <c r="A139" s="131"/>
      <c r="B139" s="138"/>
      <c r="C139" s="138"/>
      <c r="D139" s="139"/>
      <c r="E139" s="26" t="s">
        <v>503</v>
      </c>
      <c r="F139" s="26" t="s">
        <v>474</v>
      </c>
      <c r="G139" s="26" t="s">
        <v>504</v>
      </c>
      <c r="H139" s="26" t="s">
        <v>505</v>
      </c>
      <c r="I139" s="26" t="s">
        <v>487</v>
      </c>
      <c r="J139" s="43" t="s">
        <v>488</v>
      </c>
      <c r="K139" s="43" t="s">
        <v>479</v>
      </c>
      <c r="L139" s="43" t="s">
        <v>480</v>
      </c>
      <c r="M139" s="43" t="s">
        <v>489</v>
      </c>
      <c r="N139" s="16"/>
    </row>
    <row r="140" spans="1:14" ht="19.899999999999999" customHeight="1">
      <c r="A140" s="131"/>
      <c r="B140" s="138"/>
      <c r="C140" s="138"/>
      <c r="D140" s="139"/>
      <c r="E140" s="26" t="s">
        <v>503</v>
      </c>
      <c r="F140" s="26" t="s">
        <v>484</v>
      </c>
      <c r="G140" s="26" t="s">
        <v>485</v>
      </c>
      <c r="H140" s="26" t="s">
        <v>506</v>
      </c>
      <c r="I140" s="26" t="s">
        <v>477</v>
      </c>
      <c r="J140" s="43" t="s">
        <v>478</v>
      </c>
      <c r="K140" s="43" t="s">
        <v>479</v>
      </c>
      <c r="L140" s="43" t="s">
        <v>480</v>
      </c>
      <c r="M140" s="43" t="s">
        <v>481</v>
      </c>
      <c r="N140" s="16"/>
    </row>
    <row r="141" spans="1:14" ht="19.899999999999999" customHeight="1">
      <c r="A141" s="131"/>
      <c r="B141" s="138"/>
      <c r="C141" s="137" t="s">
        <v>301</v>
      </c>
      <c r="D141" s="139">
        <v>3</v>
      </c>
      <c r="E141" s="26" t="s">
        <v>503</v>
      </c>
      <c r="F141" s="26" t="s">
        <v>484</v>
      </c>
      <c r="G141" s="26" t="s">
        <v>485</v>
      </c>
      <c r="H141" s="26" t="s">
        <v>824</v>
      </c>
      <c r="I141" s="26" t="s">
        <v>487</v>
      </c>
      <c r="J141" s="43" t="s">
        <v>478</v>
      </c>
      <c r="K141" s="43" t="s">
        <v>479</v>
      </c>
      <c r="L141" s="43" t="s">
        <v>480</v>
      </c>
      <c r="M141" s="43" t="s">
        <v>489</v>
      </c>
      <c r="N141" s="16"/>
    </row>
    <row r="142" spans="1:14" ht="19.899999999999999" customHeight="1">
      <c r="A142" s="131"/>
      <c r="B142" s="138"/>
      <c r="C142" s="138"/>
      <c r="D142" s="139"/>
      <c r="E142" s="26" t="s">
        <v>503</v>
      </c>
      <c r="F142" s="26" t="s">
        <v>484</v>
      </c>
      <c r="G142" s="26" t="s">
        <v>485</v>
      </c>
      <c r="H142" s="26" t="s">
        <v>506</v>
      </c>
      <c r="I142" s="26" t="s">
        <v>477</v>
      </c>
      <c r="J142" s="43" t="s">
        <v>478</v>
      </c>
      <c r="K142" s="43" t="s">
        <v>479</v>
      </c>
      <c r="L142" s="43" t="s">
        <v>480</v>
      </c>
      <c r="M142" s="43" t="s">
        <v>481</v>
      </c>
      <c r="N142" s="16"/>
    </row>
    <row r="143" spans="1:14" ht="19.899999999999999" customHeight="1">
      <c r="A143" s="131"/>
      <c r="B143" s="138"/>
      <c r="C143" s="138"/>
      <c r="D143" s="139"/>
      <c r="E143" s="26" t="s">
        <v>503</v>
      </c>
      <c r="F143" s="26" t="s">
        <v>474</v>
      </c>
      <c r="G143" s="26" t="s">
        <v>504</v>
      </c>
      <c r="H143" s="26" t="s">
        <v>505</v>
      </c>
      <c r="I143" s="26" t="s">
        <v>487</v>
      </c>
      <c r="J143" s="43" t="s">
        <v>488</v>
      </c>
      <c r="K143" s="43" t="s">
        <v>479</v>
      </c>
      <c r="L143" s="43" t="s">
        <v>480</v>
      </c>
      <c r="M143" s="43" t="s">
        <v>489</v>
      </c>
      <c r="N143" s="16"/>
    </row>
    <row r="144" spans="1:14" ht="19.899999999999999" customHeight="1">
      <c r="A144" s="131"/>
      <c r="B144" s="138"/>
      <c r="C144" s="138"/>
      <c r="D144" s="139"/>
      <c r="E144" s="26" t="s">
        <v>503</v>
      </c>
      <c r="F144" s="26" t="s">
        <v>474</v>
      </c>
      <c r="G144" s="26" t="s">
        <v>482</v>
      </c>
      <c r="H144" s="26" t="s">
        <v>490</v>
      </c>
      <c r="I144" s="26" t="s">
        <v>487</v>
      </c>
      <c r="J144" s="43" t="s">
        <v>491</v>
      </c>
      <c r="K144" s="43" t="s">
        <v>492</v>
      </c>
      <c r="L144" s="43" t="s">
        <v>480</v>
      </c>
      <c r="M144" s="43" t="s">
        <v>489</v>
      </c>
      <c r="N144" s="16"/>
    </row>
    <row r="145" spans="1:14" ht="19.899999999999999" customHeight="1">
      <c r="A145" s="131"/>
      <c r="B145" s="138"/>
      <c r="C145" s="137" t="s">
        <v>302</v>
      </c>
      <c r="D145" s="139">
        <v>3</v>
      </c>
      <c r="E145" s="26" t="s">
        <v>503</v>
      </c>
      <c r="F145" s="26" t="s">
        <v>484</v>
      </c>
      <c r="G145" s="26" t="s">
        <v>485</v>
      </c>
      <c r="H145" s="26" t="s">
        <v>824</v>
      </c>
      <c r="I145" s="26" t="s">
        <v>487</v>
      </c>
      <c r="J145" s="43" t="s">
        <v>478</v>
      </c>
      <c r="K145" s="43" t="s">
        <v>479</v>
      </c>
      <c r="L145" s="43" t="s">
        <v>480</v>
      </c>
      <c r="M145" s="43" t="s">
        <v>489</v>
      </c>
      <c r="N145" s="16"/>
    </row>
    <row r="146" spans="1:14" ht="19.899999999999999" customHeight="1">
      <c r="A146" s="131"/>
      <c r="B146" s="138"/>
      <c r="C146" s="138"/>
      <c r="D146" s="139"/>
      <c r="E146" s="26" t="s">
        <v>503</v>
      </c>
      <c r="F146" s="26" t="s">
        <v>474</v>
      </c>
      <c r="G146" s="26" t="s">
        <v>504</v>
      </c>
      <c r="H146" s="26" t="s">
        <v>505</v>
      </c>
      <c r="I146" s="26" t="s">
        <v>487</v>
      </c>
      <c r="J146" s="43" t="s">
        <v>488</v>
      </c>
      <c r="K146" s="43" t="s">
        <v>479</v>
      </c>
      <c r="L146" s="43" t="s">
        <v>480</v>
      </c>
      <c r="M146" s="43" t="s">
        <v>489</v>
      </c>
      <c r="N146" s="16"/>
    </row>
    <row r="147" spans="1:14" ht="19.899999999999999" customHeight="1">
      <c r="A147" s="131"/>
      <c r="B147" s="138"/>
      <c r="C147" s="138"/>
      <c r="D147" s="139"/>
      <c r="E147" s="26" t="s">
        <v>503</v>
      </c>
      <c r="F147" s="26" t="s">
        <v>474</v>
      </c>
      <c r="G147" s="26" t="s">
        <v>482</v>
      </c>
      <c r="H147" s="26" t="s">
        <v>490</v>
      </c>
      <c r="I147" s="26" t="s">
        <v>487</v>
      </c>
      <c r="J147" s="43" t="s">
        <v>491</v>
      </c>
      <c r="K147" s="43" t="s">
        <v>492</v>
      </c>
      <c r="L147" s="43" t="s">
        <v>480</v>
      </c>
      <c r="M147" s="43" t="s">
        <v>489</v>
      </c>
      <c r="N147" s="16"/>
    </row>
    <row r="148" spans="1:14" ht="19.899999999999999" customHeight="1">
      <c r="A148" s="131"/>
      <c r="B148" s="138"/>
      <c r="C148" s="138"/>
      <c r="D148" s="139"/>
      <c r="E148" s="26" t="s">
        <v>503</v>
      </c>
      <c r="F148" s="26" t="s">
        <v>484</v>
      </c>
      <c r="G148" s="26" t="s">
        <v>485</v>
      </c>
      <c r="H148" s="26" t="s">
        <v>506</v>
      </c>
      <c r="I148" s="26" t="s">
        <v>477</v>
      </c>
      <c r="J148" s="43" t="s">
        <v>478</v>
      </c>
      <c r="K148" s="43" t="s">
        <v>479</v>
      </c>
      <c r="L148" s="43" t="s">
        <v>480</v>
      </c>
      <c r="M148" s="43" t="s">
        <v>481</v>
      </c>
      <c r="N148" s="16"/>
    </row>
    <row r="149" spans="1:14" ht="19.899999999999999" customHeight="1">
      <c r="A149" s="131"/>
      <c r="B149" s="137" t="s">
        <v>510</v>
      </c>
      <c r="C149" s="137" t="s">
        <v>298</v>
      </c>
      <c r="D149" s="139">
        <v>1.5</v>
      </c>
      <c r="E149" s="26" t="s">
        <v>503</v>
      </c>
      <c r="F149" s="26" t="s">
        <v>474</v>
      </c>
      <c r="G149" s="26" t="s">
        <v>482</v>
      </c>
      <c r="H149" s="26" t="s">
        <v>490</v>
      </c>
      <c r="I149" s="26" t="s">
        <v>487</v>
      </c>
      <c r="J149" s="43" t="s">
        <v>491</v>
      </c>
      <c r="K149" s="43" t="s">
        <v>492</v>
      </c>
      <c r="L149" s="43" t="s">
        <v>480</v>
      </c>
      <c r="M149" s="43" t="s">
        <v>489</v>
      </c>
      <c r="N149" s="16"/>
    </row>
    <row r="150" spans="1:14" ht="19.899999999999999" customHeight="1">
      <c r="A150" s="131"/>
      <c r="B150" s="138"/>
      <c r="C150" s="138"/>
      <c r="D150" s="139"/>
      <c r="E150" s="26" t="s">
        <v>503</v>
      </c>
      <c r="F150" s="26" t="s">
        <v>474</v>
      </c>
      <c r="G150" s="26" t="s">
        <v>504</v>
      </c>
      <c r="H150" s="26" t="s">
        <v>505</v>
      </c>
      <c r="I150" s="26" t="s">
        <v>487</v>
      </c>
      <c r="J150" s="43" t="s">
        <v>488</v>
      </c>
      <c r="K150" s="43" t="s">
        <v>479</v>
      </c>
      <c r="L150" s="43" t="s">
        <v>480</v>
      </c>
      <c r="M150" s="43" t="s">
        <v>489</v>
      </c>
      <c r="N150" s="16"/>
    </row>
    <row r="151" spans="1:14" ht="19.899999999999999" customHeight="1">
      <c r="A151" s="131"/>
      <c r="B151" s="138"/>
      <c r="C151" s="138"/>
      <c r="D151" s="139"/>
      <c r="E151" s="26" t="s">
        <v>503</v>
      </c>
      <c r="F151" s="26" t="s">
        <v>484</v>
      </c>
      <c r="G151" s="26" t="s">
        <v>485</v>
      </c>
      <c r="H151" s="26" t="s">
        <v>506</v>
      </c>
      <c r="I151" s="26" t="s">
        <v>477</v>
      </c>
      <c r="J151" s="43" t="s">
        <v>478</v>
      </c>
      <c r="K151" s="43" t="s">
        <v>479</v>
      </c>
      <c r="L151" s="43" t="s">
        <v>480</v>
      </c>
      <c r="M151" s="43" t="s">
        <v>481</v>
      </c>
      <c r="N151" s="16"/>
    </row>
    <row r="152" spans="1:14" ht="19.899999999999999" customHeight="1">
      <c r="A152" s="131"/>
      <c r="B152" s="138"/>
      <c r="C152" s="138"/>
      <c r="D152" s="139"/>
      <c r="E152" s="26" t="s">
        <v>503</v>
      </c>
      <c r="F152" s="26" t="s">
        <v>484</v>
      </c>
      <c r="G152" s="26" t="s">
        <v>485</v>
      </c>
      <c r="H152" s="26" t="s">
        <v>824</v>
      </c>
      <c r="I152" s="26" t="s">
        <v>487</v>
      </c>
      <c r="J152" s="43" t="s">
        <v>478</v>
      </c>
      <c r="K152" s="43" t="s">
        <v>479</v>
      </c>
      <c r="L152" s="43" t="s">
        <v>480</v>
      </c>
      <c r="M152" s="43" t="s">
        <v>489</v>
      </c>
      <c r="N152" s="16"/>
    </row>
    <row r="153" spans="1:14" ht="19.899999999999999" customHeight="1">
      <c r="A153" s="131"/>
      <c r="B153" s="137" t="s">
        <v>511</v>
      </c>
      <c r="C153" s="137" t="s">
        <v>298</v>
      </c>
      <c r="D153" s="139">
        <v>1.8</v>
      </c>
      <c r="E153" s="26" t="s">
        <v>503</v>
      </c>
      <c r="F153" s="26" t="s">
        <v>474</v>
      </c>
      <c r="G153" s="26" t="s">
        <v>482</v>
      </c>
      <c r="H153" s="26" t="s">
        <v>490</v>
      </c>
      <c r="I153" s="26" t="s">
        <v>487</v>
      </c>
      <c r="J153" s="43" t="s">
        <v>491</v>
      </c>
      <c r="K153" s="43" t="s">
        <v>492</v>
      </c>
      <c r="L153" s="43" t="s">
        <v>480</v>
      </c>
      <c r="M153" s="43" t="s">
        <v>489</v>
      </c>
      <c r="N153" s="16"/>
    </row>
    <row r="154" spans="1:14" ht="19.899999999999999" customHeight="1">
      <c r="A154" s="131"/>
      <c r="B154" s="138"/>
      <c r="C154" s="138"/>
      <c r="D154" s="139"/>
      <c r="E154" s="26" t="s">
        <v>503</v>
      </c>
      <c r="F154" s="26" t="s">
        <v>484</v>
      </c>
      <c r="G154" s="26" t="s">
        <v>485</v>
      </c>
      <c r="H154" s="26" t="s">
        <v>824</v>
      </c>
      <c r="I154" s="26" t="s">
        <v>487</v>
      </c>
      <c r="J154" s="43" t="s">
        <v>478</v>
      </c>
      <c r="K154" s="43" t="s">
        <v>479</v>
      </c>
      <c r="L154" s="43" t="s">
        <v>480</v>
      </c>
      <c r="M154" s="43" t="s">
        <v>489</v>
      </c>
      <c r="N154" s="16"/>
    </row>
    <row r="155" spans="1:14" ht="19.899999999999999" customHeight="1">
      <c r="A155" s="131"/>
      <c r="B155" s="138"/>
      <c r="C155" s="138"/>
      <c r="D155" s="139"/>
      <c r="E155" s="26" t="s">
        <v>503</v>
      </c>
      <c r="F155" s="26" t="s">
        <v>474</v>
      </c>
      <c r="G155" s="26" t="s">
        <v>504</v>
      </c>
      <c r="H155" s="26" t="s">
        <v>505</v>
      </c>
      <c r="I155" s="26" t="s">
        <v>487</v>
      </c>
      <c r="J155" s="43" t="s">
        <v>488</v>
      </c>
      <c r="K155" s="43" t="s">
        <v>479</v>
      </c>
      <c r="L155" s="43" t="s">
        <v>480</v>
      </c>
      <c r="M155" s="43" t="s">
        <v>489</v>
      </c>
      <c r="N155" s="16"/>
    </row>
    <row r="156" spans="1:14" ht="19.899999999999999" customHeight="1">
      <c r="A156" s="131"/>
      <c r="B156" s="138"/>
      <c r="C156" s="138"/>
      <c r="D156" s="139"/>
      <c r="E156" s="26" t="s">
        <v>503</v>
      </c>
      <c r="F156" s="26" t="s">
        <v>484</v>
      </c>
      <c r="G156" s="26" t="s">
        <v>485</v>
      </c>
      <c r="H156" s="26" t="s">
        <v>506</v>
      </c>
      <c r="I156" s="26" t="s">
        <v>477</v>
      </c>
      <c r="J156" s="43" t="s">
        <v>478</v>
      </c>
      <c r="K156" s="43" t="s">
        <v>479</v>
      </c>
      <c r="L156" s="43" t="s">
        <v>480</v>
      </c>
      <c r="M156" s="43" t="s">
        <v>481</v>
      </c>
      <c r="N156" s="16"/>
    </row>
    <row r="157" spans="1:14" ht="19.899999999999999" customHeight="1">
      <c r="A157" s="131"/>
      <c r="B157" s="138"/>
      <c r="C157" s="137" t="s">
        <v>299</v>
      </c>
      <c r="D157" s="139">
        <v>0.3</v>
      </c>
      <c r="E157" s="26" t="s">
        <v>503</v>
      </c>
      <c r="F157" s="26" t="s">
        <v>474</v>
      </c>
      <c r="G157" s="26" t="s">
        <v>504</v>
      </c>
      <c r="H157" s="26" t="s">
        <v>505</v>
      </c>
      <c r="I157" s="26" t="s">
        <v>487</v>
      </c>
      <c r="J157" s="43" t="s">
        <v>488</v>
      </c>
      <c r="K157" s="43" t="s">
        <v>479</v>
      </c>
      <c r="L157" s="43" t="s">
        <v>480</v>
      </c>
      <c r="M157" s="43" t="s">
        <v>489</v>
      </c>
      <c r="N157" s="16"/>
    </row>
    <row r="158" spans="1:14" ht="19.899999999999999" customHeight="1">
      <c r="A158" s="131"/>
      <c r="B158" s="138"/>
      <c r="C158" s="138"/>
      <c r="D158" s="139"/>
      <c r="E158" s="26" t="s">
        <v>503</v>
      </c>
      <c r="F158" s="26" t="s">
        <v>484</v>
      </c>
      <c r="G158" s="26" t="s">
        <v>485</v>
      </c>
      <c r="H158" s="26" t="s">
        <v>506</v>
      </c>
      <c r="I158" s="26" t="s">
        <v>477</v>
      </c>
      <c r="J158" s="43" t="s">
        <v>478</v>
      </c>
      <c r="K158" s="43" t="s">
        <v>479</v>
      </c>
      <c r="L158" s="43" t="s">
        <v>480</v>
      </c>
      <c r="M158" s="43" t="s">
        <v>481</v>
      </c>
      <c r="N158" s="16"/>
    </row>
    <row r="159" spans="1:14" ht="19.899999999999999" customHeight="1">
      <c r="A159" s="131"/>
      <c r="B159" s="138"/>
      <c r="C159" s="138"/>
      <c r="D159" s="139"/>
      <c r="E159" s="26" t="s">
        <v>503</v>
      </c>
      <c r="F159" s="26" t="s">
        <v>484</v>
      </c>
      <c r="G159" s="26" t="s">
        <v>485</v>
      </c>
      <c r="H159" s="26" t="s">
        <v>824</v>
      </c>
      <c r="I159" s="26" t="s">
        <v>487</v>
      </c>
      <c r="J159" s="43" t="s">
        <v>478</v>
      </c>
      <c r="K159" s="43" t="s">
        <v>479</v>
      </c>
      <c r="L159" s="43" t="s">
        <v>480</v>
      </c>
      <c r="M159" s="43" t="s">
        <v>489</v>
      </c>
      <c r="N159" s="16"/>
    </row>
    <row r="160" spans="1:14" ht="19.899999999999999" customHeight="1">
      <c r="A160" s="131"/>
      <c r="B160" s="138"/>
      <c r="C160" s="138"/>
      <c r="D160" s="139"/>
      <c r="E160" s="26" t="s">
        <v>503</v>
      </c>
      <c r="F160" s="26" t="s">
        <v>474</v>
      </c>
      <c r="G160" s="26" t="s">
        <v>482</v>
      </c>
      <c r="H160" s="26" t="s">
        <v>490</v>
      </c>
      <c r="I160" s="26" t="s">
        <v>487</v>
      </c>
      <c r="J160" s="43" t="s">
        <v>491</v>
      </c>
      <c r="K160" s="43" t="s">
        <v>492</v>
      </c>
      <c r="L160" s="43" t="s">
        <v>480</v>
      </c>
      <c r="M160" s="43" t="s">
        <v>489</v>
      </c>
      <c r="N160" s="16"/>
    </row>
    <row r="161" spans="1:14" ht="19.899999999999999" customHeight="1">
      <c r="A161" s="131"/>
      <c r="B161" s="138"/>
      <c r="C161" s="137" t="s">
        <v>300</v>
      </c>
      <c r="D161" s="139">
        <v>2</v>
      </c>
      <c r="E161" s="26" t="s">
        <v>503</v>
      </c>
      <c r="F161" s="26" t="s">
        <v>484</v>
      </c>
      <c r="G161" s="26" t="s">
        <v>485</v>
      </c>
      <c r="H161" s="26" t="s">
        <v>506</v>
      </c>
      <c r="I161" s="26" t="s">
        <v>477</v>
      </c>
      <c r="J161" s="43" t="s">
        <v>478</v>
      </c>
      <c r="K161" s="43" t="s">
        <v>479</v>
      </c>
      <c r="L161" s="43" t="s">
        <v>480</v>
      </c>
      <c r="M161" s="43" t="s">
        <v>481</v>
      </c>
      <c r="N161" s="16"/>
    </row>
    <row r="162" spans="1:14" ht="19.899999999999999" customHeight="1">
      <c r="A162" s="131"/>
      <c r="B162" s="138"/>
      <c r="C162" s="138"/>
      <c r="D162" s="139"/>
      <c r="E162" s="26" t="s">
        <v>503</v>
      </c>
      <c r="F162" s="26" t="s">
        <v>484</v>
      </c>
      <c r="G162" s="26" t="s">
        <v>485</v>
      </c>
      <c r="H162" s="26" t="s">
        <v>824</v>
      </c>
      <c r="I162" s="26" t="s">
        <v>487</v>
      </c>
      <c r="J162" s="43" t="s">
        <v>478</v>
      </c>
      <c r="K162" s="43" t="s">
        <v>479</v>
      </c>
      <c r="L162" s="43" t="s">
        <v>480</v>
      </c>
      <c r="M162" s="43" t="s">
        <v>489</v>
      </c>
      <c r="N162" s="16"/>
    </row>
    <row r="163" spans="1:14" ht="19.899999999999999" customHeight="1">
      <c r="A163" s="131"/>
      <c r="B163" s="138"/>
      <c r="C163" s="138"/>
      <c r="D163" s="139"/>
      <c r="E163" s="26" t="s">
        <v>503</v>
      </c>
      <c r="F163" s="26" t="s">
        <v>474</v>
      </c>
      <c r="G163" s="26" t="s">
        <v>482</v>
      </c>
      <c r="H163" s="26" t="s">
        <v>490</v>
      </c>
      <c r="I163" s="26" t="s">
        <v>487</v>
      </c>
      <c r="J163" s="43" t="s">
        <v>491</v>
      </c>
      <c r="K163" s="43" t="s">
        <v>492</v>
      </c>
      <c r="L163" s="43" t="s">
        <v>480</v>
      </c>
      <c r="M163" s="43" t="s">
        <v>489</v>
      </c>
      <c r="N163" s="16"/>
    </row>
    <row r="164" spans="1:14" ht="19.899999999999999" customHeight="1">
      <c r="A164" s="131"/>
      <c r="B164" s="138"/>
      <c r="C164" s="138"/>
      <c r="D164" s="139"/>
      <c r="E164" s="26" t="s">
        <v>503</v>
      </c>
      <c r="F164" s="26" t="s">
        <v>474</v>
      </c>
      <c r="G164" s="26" t="s">
        <v>504</v>
      </c>
      <c r="H164" s="26" t="s">
        <v>505</v>
      </c>
      <c r="I164" s="26" t="s">
        <v>487</v>
      </c>
      <c r="J164" s="43" t="s">
        <v>488</v>
      </c>
      <c r="K164" s="43" t="s">
        <v>479</v>
      </c>
      <c r="L164" s="43" t="s">
        <v>480</v>
      </c>
      <c r="M164" s="43" t="s">
        <v>489</v>
      </c>
      <c r="N164" s="16"/>
    </row>
    <row r="165" spans="1:14" ht="19.899999999999999" customHeight="1">
      <c r="A165" s="131"/>
      <c r="B165" s="138"/>
      <c r="C165" s="137" t="s">
        <v>301</v>
      </c>
      <c r="D165" s="139">
        <v>0.3</v>
      </c>
      <c r="E165" s="26" t="s">
        <v>503</v>
      </c>
      <c r="F165" s="26" t="s">
        <v>474</v>
      </c>
      <c r="G165" s="26" t="s">
        <v>482</v>
      </c>
      <c r="H165" s="26" t="s">
        <v>490</v>
      </c>
      <c r="I165" s="26" t="s">
        <v>487</v>
      </c>
      <c r="J165" s="43" t="s">
        <v>491</v>
      </c>
      <c r="K165" s="43" t="s">
        <v>492</v>
      </c>
      <c r="L165" s="43" t="s">
        <v>480</v>
      </c>
      <c r="M165" s="43" t="s">
        <v>489</v>
      </c>
      <c r="N165" s="16"/>
    </row>
    <row r="166" spans="1:14" ht="19.899999999999999" customHeight="1">
      <c r="A166" s="131"/>
      <c r="B166" s="138"/>
      <c r="C166" s="138"/>
      <c r="D166" s="139"/>
      <c r="E166" s="26" t="s">
        <v>503</v>
      </c>
      <c r="F166" s="26" t="s">
        <v>484</v>
      </c>
      <c r="G166" s="26" t="s">
        <v>485</v>
      </c>
      <c r="H166" s="26" t="s">
        <v>824</v>
      </c>
      <c r="I166" s="26" t="s">
        <v>487</v>
      </c>
      <c r="J166" s="43" t="s">
        <v>478</v>
      </c>
      <c r="K166" s="43" t="s">
        <v>479</v>
      </c>
      <c r="L166" s="43" t="s">
        <v>480</v>
      </c>
      <c r="M166" s="43" t="s">
        <v>489</v>
      </c>
      <c r="N166" s="16"/>
    </row>
    <row r="167" spans="1:14" ht="19.899999999999999" customHeight="1">
      <c r="A167" s="131"/>
      <c r="B167" s="138"/>
      <c r="C167" s="138"/>
      <c r="D167" s="139"/>
      <c r="E167" s="26" t="s">
        <v>503</v>
      </c>
      <c r="F167" s="26" t="s">
        <v>474</v>
      </c>
      <c r="G167" s="26" t="s">
        <v>504</v>
      </c>
      <c r="H167" s="26" t="s">
        <v>505</v>
      </c>
      <c r="I167" s="26" t="s">
        <v>487</v>
      </c>
      <c r="J167" s="43" t="s">
        <v>488</v>
      </c>
      <c r="K167" s="43" t="s">
        <v>479</v>
      </c>
      <c r="L167" s="43" t="s">
        <v>480</v>
      </c>
      <c r="M167" s="43" t="s">
        <v>489</v>
      </c>
      <c r="N167" s="16"/>
    </row>
    <row r="168" spans="1:14" ht="19.899999999999999" customHeight="1">
      <c r="A168" s="131"/>
      <c r="B168" s="138"/>
      <c r="C168" s="138"/>
      <c r="D168" s="139"/>
      <c r="E168" s="26" t="s">
        <v>503</v>
      </c>
      <c r="F168" s="26" t="s">
        <v>484</v>
      </c>
      <c r="G168" s="26" t="s">
        <v>485</v>
      </c>
      <c r="H168" s="26" t="s">
        <v>506</v>
      </c>
      <c r="I168" s="26" t="s">
        <v>477</v>
      </c>
      <c r="J168" s="43" t="s">
        <v>478</v>
      </c>
      <c r="K168" s="43" t="s">
        <v>479</v>
      </c>
      <c r="L168" s="43" t="s">
        <v>480</v>
      </c>
      <c r="M168" s="43" t="s">
        <v>481</v>
      </c>
      <c r="N168" s="16"/>
    </row>
    <row r="169" spans="1:14" ht="19.899999999999999" customHeight="1">
      <c r="A169" s="131"/>
      <c r="B169" s="138"/>
      <c r="C169" s="137" t="s">
        <v>302</v>
      </c>
      <c r="D169" s="139">
        <v>1.6</v>
      </c>
      <c r="E169" s="26" t="s">
        <v>503</v>
      </c>
      <c r="F169" s="26" t="s">
        <v>474</v>
      </c>
      <c r="G169" s="26" t="s">
        <v>504</v>
      </c>
      <c r="H169" s="26" t="s">
        <v>505</v>
      </c>
      <c r="I169" s="26" t="s">
        <v>487</v>
      </c>
      <c r="J169" s="43" t="s">
        <v>488</v>
      </c>
      <c r="K169" s="43" t="s">
        <v>479</v>
      </c>
      <c r="L169" s="43" t="s">
        <v>480</v>
      </c>
      <c r="M169" s="43" t="s">
        <v>489</v>
      </c>
      <c r="N169" s="16"/>
    </row>
    <row r="170" spans="1:14" ht="19.899999999999999" customHeight="1">
      <c r="A170" s="131"/>
      <c r="B170" s="138"/>
      <c r="C170" s="138"/>
      <c r="D170" s="139"/>
      <c r="E170" s="26" t="s">
        <v>503</v>
      </c>
      <c r="F170" s="26" t="s">
        <v>484</v>
      </c>
      <c r="G170" s="26" t="s">
        <v>485</v>
      </c>
      <c r="H170" s="26" t="s">
        <v>506</v>
      </c>
      <c r="I170" s="26" t="s">
        <v>477</v>
      </c>
      <c r="J170" s="43" t="s">
        <v>478</v>
      </c>
      <c r="K170" s="43" t="s">
        <v>479</v>
      </c>
      <c r="L170" s="43" t="s">
        <v>480</v>
      </c>
      <c r="M170" s="43" t="s">
        <v>481</v>
      </c>
      <c r="N170" s="16"/>
    </row>
    <row r="171" spans="1:14" ht="19.899999999999999" customHeight="1">
      <c r="A171" s="131"/>
      <c r="B171" s="138"/>
      <c r="C171" s="138"/>
      <c r="D171" s="139"/>
      <c r="E171" s="26" t="s">
        <v>503</v>
      </c>
      <c r="F171" s="26" t="s">
        <v>484</v>
      </c>
      <c r="G171" s="26" t="s">
        <v>485</v>
      </c>
      <c r="H171" s="26" t="s">
        <v>824</v>
      </c>
      <c r="I171" s="26" t="s">
        <v>487</v>
      </c>
      <c r="J171" s="43" t="s">
        <v>478</v>
      </c>
      <c r="K171" s="43" t="s">
        <v>479</v>
      </c>
      <c r="L171" s="43" t="s">
        <v>480</v>
      </c>
      <c r="M171" s="43" t="s">
        <v>489</v>
      </c>
      <c r="N171" s="16"/>
    </row>
    <row r="172" spans="1:14" ht="19.899999999999999" customHeight="1">
      <c r="A172" s="131"/>
      <c r="B172" s="138"/>
      <c r="C172" s="138"/>
      <c r="D172" s="139"/>
      <c r="E172" s="26" t="s">
        <v>503</v>
      </c>
      <c r="F172" s="26" t="s">
        <v>474</v>
      </c>
      <c r="G172" s="26" t="s">
        <v>482</v>
      </c>
      <c r="H172" s="26" t="s">
        <v>490</v>
      </c>
      <c r="I172" s="26" t="s">
        <v>487</v>
      </c>
      <c r="J172" s="43" t="s">
        <v>491</v>
      </c>
      <c r="K172" s="43" t="s">
        <v>492</v>
      </c>
      <c r="L172" s="43" t="s">
        <v>480</v>
      </c>
      <c r="M172" s="43" t="s">
        <v>489</v>
      </c>
      <c r="N172" s="16"/>
    </row>
    <row r="173" spans="1:14" ht="19.899999999999999" customHeight="1">
      <c r="A173" s="131"/>
      <c r="B173" s="137" t="s">
        <v>443</v>
      </c>
      <c r="C173" s="137" t="s">
        <v>302</v>
      </c>
      <c r="D173" s="139">
        <v>160</v>
      </c>
      <c r="E173" s="26" t="s">
        <v>512</v>
      </c>
      <c r="F173" s="26" t="s">
        <v>474</v>
      </c>
      <c r="G173" s="26" t="s">
        <v>482</v>
      </c>
      <c r="H173" s="26" t="s">
        <v>513</v>
      </c>
      <c r="I173" s="26" t="s">
        <v>514</v>
      </c>
      <c r="J173" s="43" t="s">
        <v>515</v>
      </c>
      <c r="K173" s="43" t="s">
        <v>516</v>
      </c>
      <c r="L173" s="43" t="s">
        <v>517</v>
      </c>
      <c r="M173" s="43" t="s">
        <v>481</v>
      </c>
      <c r="N173" s="16"/>
    </row>
    <row r="174" spans="1:14" ht="19.899999999999999" customHeight="1">
      <c r="A174" s="131"/>
      <c r="B174" s="138"/>
      <c r="C174" s="138"/>
      <c r="D174" s="139"/>
      <c r="E174" s="26" t="s">
        <v>512</v>
      </c>
      <c r="F174" s="26" t="s">
        <v>474</v>
      </c>
      <c r="G174" s="26" t="s">
        <v>504</v>
      </c>
      <c r="H174" s="26" t="s">
        <v>518</v>
      </c>
      <c r="I174" s="26" t="s">
        <v>477</v>
      </c>
      <c r="J174" s="43" t="s">
        <v>478</v>
      </c>
      <c r="K174" s="43" t="s">
        <v>479</v>
      </c>
      <c r="L174" s="43" t="s">
        <v>517</v>
      </c>
      <c r="M174" s="43" t="s">
        <v>481</v>
      </c>
      <c r="N174" s="16"/>
    </row>
    <row r="175" spans="1:14" ht="19.899999999999999" customHeight="1">
      <c r="A175" s="131"/>
      <c r="B175" s="138"/>
      <c r="C175" s="138"/>
      <c r="D175" s="139"/>
      <c r="E175" s="26" t="s">
        <v>512</v>
      </c>
      <c r="F175" s="26" t="s">
        <v>474</v>
      </c>
      <c r="G175" s="26" t="s">
        <v>475</v>
      </c>
      <c r="H175" s="26" t="s">
        <v>519</v>
      </c>
      <c r="I175" s="26" t="s">
        <v>520</v>
      </c>
      <c r="J175" s="43" t="s">
        <v>521</v>
      </c>
      <c r="K175" s="43"/>
      <c r="L175" s="43" t="s">
        <v>491</v>
      </c>
      <c r="M175" s="43" t="s">
        <v>481</v>
      </c>
      <c r="N175" s="16"/>
    </row>
    <row r="176" spans="1:14" ht="19.899999999999999" customHeight="1">
      <c r="A176" s="131"/>
      <c r="B176" s="138"/>
      <c r="C176" s="138"/>
      <c r="D176" s="139"/>
      <c r="E176" s="26" t="s">
        <v>512</v>
      </c>
      <c r="F176" s="26" t="s">
        <v>484</v>
      </c>
      <c r="G176" s="26" t="s">
        <v>522</v>
      </c>
      <c r="H176" s="26" t="s">
        <v>523</v>
      </c>
      <c r="I176" s="26" t="s">
        <v>520</v>
      </c>
      <c r="J176" s="43" t="s">
        <v>521</v>
      </c>
      <c r="K176" s="43"/>
      <c r="L176" s="43" t="s">
        <v>524</v>
      </c>
      <c r="M176" s="43" t="s">
        <v>481</v>
      </c>
      <c r="N176" s="16"/>
    </row>
    <row r="177" spans="1:14" ht="19.899999999999999" customHeight="1">
      <c r="A177" s="131"/>
      <c r="B177" s="138"/>
      <c r="C177" s="138"/>
      <c r="D177" s="139"/>
      <c r="E177" s="26" t="s">
        <v>512</v>
      </c>
      <c r="F177" s="26" t="s">
        <v>525</v>
      </c>
      <c r="G177" s="26" t="s">
        <v>526</v>
      </c>
      <c r="H177" s="26" t="s">
        <v>527</v>
      </c>
      <c r="I177" s="26" t="s">
        <v>514</v>
      </c>
      <c r="J177" s="43" t="s">
        <v>528</v>
      </c>
      <c r="K177" s="43" t="s">
        <v>479</v>
      </c>
      <c r="L177" s="43" t="s">
        <v>491</v>
      </c>
      <c r="M177" s="43" t="s">
        <v>481</v>
      </c>
      <c r="N177" s="16"/>
    </row>
    <row r="178" spans="1:14" ht="19.899999999999999" customHeight="1">
      <c r="A178" s="131"/>
      <c r="B178" s="137" t="s">
        <v>439</v>
      </c>
      <c r="C178" s="137" t="s">
        <v>301</v>
      </c>
      <c r="D178" s="139">
        <v>140</v>
      </c>
      <c r="E178" s="26" t="s">
        <v>529</v>
      </c>
      <c r="F178" s="26" t="s">
        <v>474</v>
      </c>
      <c r="G178" s="26" t="s">
        <v>482</v>
      </c>
      <c r="H178" s="26" t="s">
        <v>530</v>
      </c>
      <c r="I178" s="26" t="s">
        <v>477</v>
      </c>
      <c r="J178" s="43" t="s">
        <v>531</v>
      </c>
      <c r="K178" s="43" t="s">
        <v>532</v>
      </c>
      <c r="L178" s="43" t="s">
        <v>517</v>
      </c>
      <c r="M178" s="43" t="s">
        <v>481</v>
      </c>
      <c r="N178" s="16"/>
    </row>
    <row r="179" spans="1:14" ht="19.899999999999999" customHeight="1">
      <c r="A179" s="131"/>
      <c r="B179" s="138"/>
      <c r="C179" s="138"/>
      <c r="D179" s="139"/>
      <c r="E179" s="26" t="s">
        <v>529</v>
      </c>
      <c r="F179" s="26" t="s">
        <v>474</v>
      </c>
      <c r="G179" s="26" t="s">
        <v>533</v>
      </c>
      <c r="H179" s="26" t="s">
        <v>534</v>
      </c>
      <c r="I179" s="26" t="s">
        <v>487</v>
      </c>
      <c r="J179" s="43" t="s">
        <v>535</v>
      </c>
      <c r="K179" s="43" t="s">
        <v>536</v>
      </c>
      <c r="L179" s="43" t="s">
        <v>491</v>
      </c>
      <c r="M179" s="43" t="s">
        <v>489</v>
      </c>
      <c r="N179" s="16"/>
    </row>
    <row r="180" spans="1:14" ht="19.899999999999999" customHeight="1">
      <c r="A180" s="131"/>
      <c r="B180" s="138"/>
      <c r="C180" s="138"/>
      <c r="D180" s="139"/>
      <c r="E180" s="26" t="s">
        <v>529</v>
      </c>
      <c r="F180" s="26" t="s">
        <v>474</v>
      </c>
      <c r="G180" s="26" t="s">
        <v>504</v>
      </c>
      <c r="H180" s="26" t="s">
        <v>537</v>
      </c>
      <c r="I180" s="26" t="s">
        <v>520</v>
      </c>
      <c r="J180" s="43" t="s">
        <v>521</v>
      </c>
      <c r="K180" s="43"/>
      <c r="L180" s="43" t="s">
        <v>491</v>
      </c>
      <c r="M180" s="43" t="s">
        <v>481</v>
      </c>
      <c r="N180" s="16"/>
    </row>
    <row r="181" spans="1:14" ht="19.899999999999999" customHeight="1">
      <c r="A181" s="131"/>
      <c r="B181" s="138"/>
      <c r="C181" s="138"/>
      <c r="D181" s="139"/>
      <c r="E181" s="26" t="s">
        <v>529</v>
      </c>
      <c r="F181" s="26" t="s">
        <v>525</v>
      </c>
      <c r="G181" s="26" t="s">
        <v>526</v>
      </c>
      <c r="H181" s="26" t="s">
        <v>538</v>
      </c>
      <c r="I181" s="26" t="s">
        <v>514</v>
      </c>
      <c r="J181" s="43" t="s">
        <v>531</v>
      </c>
      <c r="K181" s="43" t="s">
        <v>479</v>
      </c>
      <c r="L181" s="43" t="s">
        <v>491</v>
      </c>
      <c r="M181" s="43" t="s">
        <v>481</v>
      </c>
      <c r="N181" s="16"/>
    </row>
    <row r="182" spans="1:14" ht="19.899999999999999" customHeight="1">
      <c r="A182" s="131"/>
      <c r="B182" s="138"/>
      <c r="C182" s="138"/>
      <c r="D182" s="139"/>
      <c r="E182" s="26" t="s">
        <v>529</v>
      </c>
      <c r="F182" s="26" t="s">
        <v>474</v>
      </c>
      <c r="G182" s="26" t="s">
        <v>475</v>
      </c>
      <c r="H182" s="26" t="s">
        <v>539</v>
      </c>
      <c r="I182" s="26" t="s">
        <v>520</v>
      </c>
      <c r="J182" s="43" t="s">
        <v>540</v>
      </c>
      <c r="K182" s="43"/>
      <c r="L182" s="43" t="s">
        <v>491</v>
      </c>
      <c r="M182" s="43" t="s">
        <v>481</v>
      </c>
      <c r="N182" s="16"/>
    </row>
    <row r="183" spans="1:14" ht="19.899999999999999" customHeight="1">
      <c r="A183" s="131"/>
      <c r="B183" s="138"/>
      <c r="C183" s="138"/>
      <c r="D183" s="139"/>
      <c r="E183" s="26" t="s">
        <v>529</v>
      </c>
      <c r="F183" s="26" t="s">
        <v>484</v>
      </c>
      <c r="G183" s="26" t="s">
        <v>522</v>
      </c>
      <c r="H183" s="26" t="s">
        <v>541</v>
      </c>
      <c r="I183" s="26" t="s">
        <v>520</v>
      </c>
      <c r="J183" s="43" t="s">
        <v>521</v>
      </c>
      <c r="K183" s="43"/>
      <c r="L183" s="43" t="s">
        <v>524</v>
      </c>
      <c r="M183" s="43" t="s">
        <v>481</v>
      </c>
      <c r="N183" s="16"/>
    </row>
    <row r="184" spans="1:14" ht="19.899999999999999" customHeight="1">
      <c r="A184" s="131"/>
      <c r="B184" s="137" t="s">
        <v>440</v>
      </c>
      <c r="C184" s="137" t="s">
        <v>301</v>
      </c>
      <c r="D184" s="139">
        <v>273.63</v>
      </c>
      <c r="E184" s="26" t="s">
        <v>542</v>
      </c>
      <c r="F184" s="26" t="s">
        <v>484</v>
      </c>
      <c r="G184" s="26" t="s">
        <v>543</v>
      </c>
      <c r="H184" s="26" t="s">
        <v>544</v>
      </c>
      <c r="I184" s="26" t="s">
        <v>520</v>
      </c>
      <c r="J184" s="43" t="s">
        <v>521</v>
      </c>
      <c r="K184" s="43"/>
      <c r="L184" s="43" t="s">
        <v>524</v>
      </c>
      <c r="M184" s="43" t="s">
        <v>481</v>
      </c>
      <c r="N184" s="16"/>
    </row>
    <row r="185" spans="1:14" ht="19.899999999999999" customHeight="1">
      <c r="A185" s="131"/>
      <c r="B185" s="138"/>
      <c r="C185" s="138"/>
      <c r="D185" s="139"/>
      <c r="E185" s="26" t="s">
        <v>542</v>
      </c>
      <c r="F185" s="26" t="s">
        <v>474</v>
      </c>
      <c r="G185" s="26" t="s">
        <v>504</v>
      </c>
      <c r="H185" s="26" t="s">
        <v>545</v>
      </c>
      <c r="I185" s="26" t="s">
        <v>477</v>
      </c>
      <c r="J185" s="43" t="s">
        <v>478</v>
      </c>
      <c r="K185" s="43" t="s">
        <v>479</v>
      </c>
      <c r="L185" s="43" t="s">
        <v>491</v>
      </c>
      <c r="M185" s="43" t="s">
        <v>481</v>
      </c>
      <c r="N185" s="16"/>
    </row>
    <row r="186" spans="1:14" ht="19.899999999999999" customHeight="1">
      <c r="A186" s="131"/>
      <c r="B186" s="138"/>
      <c r="C186" s="138"/>
      <c r="D186" s="139"/>
      <c r="E186" s="26" t="s">
        <v>542</v>
      </c>
      <c r="F186" s="26" t="s">
        <v>525</v>
      </c>
      <c r="G186" s="26" t="s">
        <v>526</v>
      </c>
      <c r="H186" s="26" t="s">
        <v>546</v>
      </c>
      <c r="I186" s="26" t="s">
        <v>514</v>
      </c>
      <c r="J186" s="43" t="s">
        <v>531</v>
      </c>
      <c r="K186" s="43" t="s">
        <v>479</v>
      </c>
      <c r="L186" s="43" t="s">
        <v>491</v>
      </c>
      <c r="M186" s="43" t="s">
        <v>481</v>
      </c>
      <c r="N186" s="16"/>
    </row>
    <row r="187" spans="1:14" ht="19.899999999999999" customHeight="1">
      <c r="A187" s="131"/>
      <c r="B187" s="138"/>
      <c r="C187" s="138"/>
      <c r="D187" s="139"/>
      <c r="E187" s="26" t="s">
        <v>542</v>
      </c>
      <c r="F187" s="26" t="s">
        <v>474</v>
      </c>
      <c r="G187" s="26" t="s">
        <v>475</v>
      </c>
      <c r="H187" s="26" t="s">
        <v>547</v>
      </c>
      <c r="I187" s="26" t="s">
        <v>520</v>
      </c>
      <c r="J187" s="43" t="s">
        <v>521</v>
      </c>
      <c r="K187" s="43"/>
      <c r="L187" s="43" t="s">
        <v>491</v>
      </c>
      <c r="M187" s="43" t="s">
        <v>481</v>
      </c>
      <c r="N187" s="16"/>
    </row>
    <row r="188" spans="1:14" ht="19.899999999999999" customHeight="1">
      <c r="A188" s="131"/>
      <c r="B188" s="138"/>
      <c r="C188" s="138"/>
      <c r="D188" s="139"/>
      <c r="E188" s="26" t="s">
        <v>542</v>
      </c>
      <c r="F188" s="26" t="s">
        <v>474</v>
      </c>
      <c r="G188" s="26" t="s">
        <v>533</v>
      </c>
      <c r="H188" s="26" t="s">
        <v>548</v>
      </c>
      <c r="I188" s="26" t="s">
        <v>487</v>
      </c>
      <c r="J188" s="43" t="s">
        <v>549</v>
      </c>
      <c r="K188" s="43" t="s">
        <v>536</v>
      </c>
      <c r="L188" s="43" t="s">
        <v>491</v>
      </c>
      <c r="M188" s="43" t="s">
        <v>489</v>
      </c>
      <c r="N188" s="16"/>
    </row>
    <row r="189" spans="1:14" ht="19.899999999999999" customHeight="1">
      <c r="A189" s="131"/>
      <c r="B189" s="138"/>
      <c r="C189" s="138"/>
      <c r="D189" s="139"/>
      <c r="E189" s="26" t="s">
        <v>542</v>
      </c>
      <c r="F189" s="26" t="s">
        <v>474</v>
      </c>
      <c r="G189" s="26" t="s">
        <v>482</v>
      </c>
      <c r="H189" s="26" t="s">
        <v>550</v>
      </c>
      <c r="I189" s="26" t="s">
        <v>477</v>
      </c>
      <c r="J189" s="43" t="s">
        <v>551</v>
      </c>
      <c r="K189" s="43" t="s">
        <v>532</v>
      </c>
      <c r="L189" s="43" t="s">
        <v>517</v>
      </c>
      <c r="M189" s="43" t="s">
        <v>481</v>
      </c>
      <c r="N189" s="16"/>
    </row>
    <row r="190" spans="1:14" ht="19.899999999999999" customHeight="1">
      <c r="A190" s="131"/>
      <c r="B190" s="137" t="s">
        <v>441</v>
      </c>
      <c r="C190" s="137" t="s">
        <v>301</v>
      </c>
      <c r="D190" s="139">
        <v>157</v>
      </c>
      <c r="E190" s="26" t="s">
        <v>552</v>
      </c>
      <c r="F190" s="26" t="s">
        <v>484</v>
      </c>
      <c r="G190" s="26" t="s">
        <v>553</v>
      </c>
      <c r="H190" s="26" t="s">
        <v>554</v>
      </c>
      <c r="I190" s="26" t="s">
        <v>555</v>
      </c>
      <c r="J190" s="43" t="s">
        <v>556</v>
      </c>
      <c r="K190" s="43" t="s">
        <v>557</v>
      </c>
      <c r="L190" s="43" t="s">
        <v>524</v>
      </c>
      <c r="M190" s="43" t="s">
        <v>481</v>
      </c>
      <c r="N190" s="16"/>
    </row>
    <row r="191" spans="1:14" ht="19.899999999999999" customHeight="1">
      <c r="A191" s="131"/>
      <c r="B191" s="138"/>
      <c r="C191" s="138"/>
      <c r="D191" s="139"/>
      <c r="E191" s="26" t="s">
        <v>552</v>
      </c>
      <c r="F191" s="26" t="s">
        <v>474</v>
      </c>
      <c r="G191" s="26" t="s">
        <v>482</v>
      </c>
      <c r="H191" s="26" t="s">
        <v>558</v>
      </c>
      <c r="I191" s="26" t="s">
        <v>514</v>
      </c>
      <c r="J191" s="43" t="s">
        <v>559</v>
      </c>
      <c r="K191" s="43" t="s">
        <v>532</v>
      </c>
      <c r="L191" s="43" t="s">
        <v>517</v>
      </c>
      <c r="M191" s="43" t="s">
        <v>481</v>
      </c>
      <c r="N191" s="16"/>
    </row>
    <row r="192" spans="1:14" ht="19.899999999999999" customHeight="1">
      <c r="A192" s="131"/>
      <c r="B192" s="138"/>
      <c r="C192" s="138"/>
      <c r="D192" s="139"/>
      <c r="E192" s="26" t="s">
        <v>552</v>
      </c>
      <c r="F192" s="26" t="s">
        <v>474</v>
      </c>
      <c r="G192" s="26" t="s">
        <v>504</v>
      </c>
      <c r="H192" s="26" t="s">
        <v>560</v>
      </c>
      <c r="I192" s="26" t="s">
        <v>520</v>
      </c>
      <c r="J192" s="43" t="s">
        <v>540</v>
      </c>
      <c r="K192" s="43"/>
      <c r="L192" s="43" t="s">
        <v>491</v>
      </c>
      <c r="M192" s="43" t="s">
        <v>481</v>
      </c>
      <c r="N192" s="16"/>
    </row>
    <row r="193" spans="1:14" ht="19.899999999999999" customHeight="1">
      <c r="A193" s="131"/>
      <c r="B193" s="138"/>
      <c r="C193" s="138"/>
      <c r="D193" s="139"/>
      <c r="E193" s="26" t="s">
        <v>552</v>
      </c>
      <c r="F193" s="26" t="s">
        <v>525</v>
      </c>
      <c r="G193" s="26" t="s">
        <v>526</v>
      </c>
      <c r="H193" s="26" t="s">
        <v>538</v>
      </c>
      <c r="I193" s="26" t="s">
        <v>514</v>
      </c>
      <c r="J193" s="43" t="s">
        <v>531</v>
      </c>
      <c r="K193" s="43" t="s">
        <v>479</v>
      </c>
      <c r="L193" s="43" t="s">
        <v>491</v>
      </c>
      <c r="M193" s="43" t="s">
        <v>481</v>
      </c>
      <c r="N193" s="16"/>
    </row>
    <row r="194" spans="1:14" ht="19.899999999999999" customHeight="1">
      <c r="A194" s="131"/>
      <c r="B194" s="138"/>
      <c r="C194" s="138"/>
      <c r="D194" s="139"/>
      <c r="E194" s="26" t="s">
        <v>552</v>
      </c>
      <c r="F194" s="26" t="s">
        <v>474</v>
      </c>
      <c r="G194" s="26" t="s">
        <v>475</v>
      </c>
      <c r="H194" s="26" t="s">
        <v>561</v>
      </c>
      <c r="I194" s="26" t="s">
        <v>520</v>
      </c>
      <c r="J194" s="43" t="s">
        <v>521</v>
      </c>
      <c r="K194" s="43"/>
      <c r="L194" s="43" t="s">
        <v>491</v>
      </c>
      <c r="M194" s="43" t="s">
        <v>481</v>
      </c>
      <c r="N194" s="16"/>
    </row>
    <row r="195" spans="1:14" ht="19.899999999999999" customHeight="1">
      <c r="A195" s="131"/>
      <c r="B195" s="138"/>
      <c r="C195" s="138"/>
      <c r="D195" s="139"/>
      <c r="E195" s="26" t="s">
        <v>552</v>
      </c>
      <c r="F195" s="26" t="s">
        <v>474</v>
      </c>
      <c r="G195" s="26" t="s">
        <v>533</v>
      </c>
      <c r="H195" s="26" t="s">
        <v>562</v>
      </c>
      <c r="I195" s="26" t="s">
        <v>487</v>
      </c>
      <c r="J195" s="43" t="s">
        <v>563</v>
      </c>
      <c r="K195" s="43" t="s">
        <v>536</v>
      </c>
      <c r="L195" s="43" t="s">
        <v>491</v>
      </c>
      <c r="M195" s="43" t="s">
        <v>489</v>
      </c>
      <c r="N195" s="16"/>
    </row>
    <row r="196" spans="1:14" ht="19.899999999999999" customHeight="1">
      <c r="A196" s="131"/>
      <c r="B196" s="137" t="s">
        <v>412</v>
      </c>
      <c r="C196" s="137" t="s">
        <v>298</v>
      </c>
      <c r="D196" s="139">
        <v>570</v>
      </c>
      <c r="E196" s="26" t="s">
        <v>564</v>
      </c>
      <c r="F196" s="26" t="s">
        <v>474</v>
      </c>
      <c r="G196" s="26" t="s">
        <v>533</v>
      </c>
      <c r="H196" s="26" t="s">
        <v>565</v>
      </c>
      <c r="I196" s="26" t="s">
        <v>487</v>
      </c>
      <c r="J196" s="43" t="s">
        <v>566</v>
      </c>
      <c r="K196" s="43" t="s">
        <v>536</v>
      </c>
      <c r="L196" s="43" t="s">
        <v>517</v>
      </c>
      <c r="M196" s="43" t="s">
        <v>481</v>
      </c>
      <c r="N196" s="16"/>
    </row>
    <row r="197" spans="1:14" ht="19.899999999999999" customHeight="1">
      <c r="A197" s="131"/>
      <c r="B197" s="138"/>
      <c r="C197" s="138"/>
      <c r="D197" s="139"/>
      <c r="E197" s="26" t="s">
        <v>564</v>
      </c>
      <c r="F197" s="26" t="s">
        <v>474</v>
      </c>
      <c r="G197" s="26" t="s">
        <v>475</v>
      </c>
      <c r="H197" s="26" t="s">
        <v>567</v>
      </c>
      <c r="I197" s="26" t="s">
        <v>477</v>
      </c>
      <c r="J197" s="43" t="s">
        <v>521</v>
      </c>
      <c r="K197" s="43" t="s">
        <v>568</v>
      </c>
      <c r="L197" s="43" t="s">
        <v>491</v>
      </c>
      <c r="M197" s="43" t="s">
        <v>481</v>
      </c>
      <c r="N197" s="16"/>
    </row>
    <row r="198" spans="1:14" ht="19.899999999999999" customHeight="1">
      <c r="A198" s="131"/>
      <c r="B198" s="138"/>
      <c r="C198" s="138"/>
      <c r="D198" s="139"/>
      <c r="E198" s="26" t="s">
        <v>564</v>
      </c>
      <c r="F198" s="26" t="s">
        <v>484</v>
      </c>
      <c r="G198" s="26" t="s">
        <v>522</v>
      </c>
      <c r="H198" s="26" t="s">
        <v>569</v>
      </c>
      <c r="I198" s="26" t="s">
        <v>520</v>
      </c>
      <c r="J198" s="43" t="s">
        <v>540</v>
      </c>
      <c r="K198" s="43"/>
      <c r="L198" s="43" t="s">
        <v>524</v>
      </c>
      <c r="M198" s="43" t="s">
        <v>481</v>
      </c>
      <c r="N198" s="16"/>
    </row>
    <row r="199" spans="1:14" ht="19.899999999999999" customHeight="1">
      <c r="A199" s="131"/>
      <c r="B199" s="138"/>
      <c r="C199" s="138"/>
      <c r="D199" s="139"/>
      <c r="E199" s="26" t="s">
        <v>564</v>
      </c>
      <c r="F199" s="26" t="s">
        <v>525</v>
      </c>
      <c r="G199" s="26" t="s">
        <v>526</v>
      </c>
      <c r="H199" s="26" t="s">
        <v>570</v>
      </c>
      <c r="I199" s="26" t="s">
        <v>514</v>
      </c>
      <c r="J199" s="43" t="s">
        <v>531</v>
      </c>
      <c r="K199" s="43" t="s">
        <v>479</v>
      </c>
      <c r="L199" s="43" t="s">
        <v>491</v>
      </c>
      <c r="M199" s="43" t="s">
        <v>481</v>
      </c>
      <c r="N199" s="16"/>
    </row>
    <row r="200" spans="1:14" ht="19.899999999999999" customHeight="1">
      <c r="A200" s="131"/>
      <c r="B200" s="138"/>
      <c r="C200" s="138"/>
      <c r="D200" s="139"/>
      <c r="E200" s="26" t="s">
        <v>564</v>
      </c>
      <c r="F200" s="26" t="s">
        <v>474</v>
      </c>
      <c r="G200" s="26" t="s">
        <v>504</v>
      </c>
      <c r="H200" s="26" t="s">
        <v>571</v>
      </c>
      <c r="I200" s="26" t="s">
        <v>477</v>
      </c>
      <c r="J200" s="43" t="s">
        <v>478</v>
      </c>
      <c r="K200" s="43" t="s">
        <v>479</v>
      </c>
      <c r="L200" s="43" t="s">
        <v>491</v>
      </c>
      <c r="M200" s="43" t="s">
        <v>481</v>
      </c>
      <c r="N200" s="16"/>
    </row>
    <row r="201" spans="1:14" ht="19.899999999999999" customHeight="1">
      <c r="A201" s="131"/>
      <c r="B201" s="138"/>
      <c r="C201" s="138"/>
      <c r="D201" s="139"/>
      <c r="E201" s="26" t="s">
        <v>564</v>
      </c>
      <c r="F201" s="26" t="s">
        <v>474</v>
      </c>
      <c r="G201" s="26" t="s">
        <v>482</v>
      </c>
      <c r="H201" s="26" t="s">
        <v>572</v>
      </c>
      <c r="I201" s="26" t="s">
        <v>487</v>
      </c>
      <c r="J201" s="43" t="s">
        <v>573</v>
      </c>
      <c r="K201" s="43" t="s">
        <v>574</v>
      </c>
      <c r="L201" s="43" t="s">
        <v>491</v>
      </c>
      <c r="M201" s="43" t="s">
        <v>481</v>
      </c>
      <c r="N201" s="16"/>
    </row>
    <row r="202" spans="1:14" ht="19.899999999999999" customHeight="1">
      <c r="A202" s="131"/>
      <c r="B202" s="137" t="s">
        <v>413</v>
      </c>
      <c r="C202" s="137" t="s">
        <v>298</v>
      </c>
      <c r="D202" s="139">
        <v>620</v>
      </c>
      <c r="E202" s="26" t="s">
        <v>575</v>
      </c>
      <c r="F202" s="26" t="s">
        <v>474</v>
      </c>
      <c r="G202" s="26" t="s">
        <v>475</v>
      </c>
      <c r="H202" s="26" t="s">
        <v>567</v>
      </c>
      <c r="I202" s="26" t="s">
        <v>477</v>
      </c>
      <c r="J202" s="43" t="s">
        <v>521</v>
      </c>
      <c r="K202" s="43" t="s">
        <v>568</v>
      </c>
      <c r="L202" s="43" t="s">
        <v>491</v>
      </c>
      <c r="M202" s="43" t="s">
        <v>481</v>
      </c>
      <c r="N202" s="16"/>
    </row>
    <row r="203" spans="1:14" ht="19.899999999999999" customHeight="1">
      <c r="A203" s="131"/>
      <c r="B203" s="138"/>
      <c r="C203" s="138"/>
      <c r="D203" s="139"/>
      <c r="E203" s="26" t="s">
        <v>575</v>
      </c>
      <c r="F203" s="26" t="s">
        <v>474</v>
      </c>
      <c r="G203" s="26" t="s">
        <v>504</v>
      </c>
      <c r="H203" s="26" t="s">
        <v>571</v>
      </c>
      <c r="I203" s="26" t="s">
        <v>477</v>
      </c>
      <c r="J203" s="43" t="s">
        <v>478</v>
      </c>
      <c r="K203" s="43" t="s">
        <v>479</v>
      </c>
      <c r="L203" s="43" t="s">
        <v>491</v>
      </c>
      <c r="M203" s="43" t="s">
        <v>481</v>
      </c>
      <c r="N203" s="16"/>
    </row>
    <row r="204" spans="1:14" ht="19.899999999999999" customHeight="1">
      <c r="A204" s="131"/>
      <c r="B204" s="138"/>
      <c r="C204" s="138"/>
      <c r="D204" s="139"/>
      <c r="E204" s="26" t="s">
        <v>575</v>
      </c>
      <c r="F204" s="26" t="s">
        <v>484</v>
      </c>
      <c r="G204" s="26" t="s">
        <v>522</v>
      </c>
      <c r="H204" s="26" t="s">
        <v>576</v>
      </c>
      <c r="I204" s="26" t="s">
        <v>477</v>
      </c>
      <c r="J204" s="43" t="s">
        <v>478</v>
      </c>
      <c r="K204" s="43" t="s">
        <v>479</v>
      </c>
      <c r="L204" s="43" t="s">
        <v>524</v>
      </c>
      <c r="M204" s="43" t="s">
        <v>481</v>
      </c>
      <c r="N204" s="16"/>
    </row>
    <row r="205" spans="1:14" ht="19.899999999999999" customHeight="1">
      <c r="A205" s="131"/>
      <c r="B205" s="138"/>
      <c r="C205" s="138"/>
      <c r="D205" s="139"/>
      <c r="E205" s="26" t="s">
        <v>575</v>
      </c>
      <c r="F205" s="26" t="s">
        <v>525</v>
      </c>
      <c r="G205" s="26" t="s">
        <v>526</v>
      </c>
      <c r="H205" s="26" t="s">
        <v>570</v>
      </c>
      <c r="I205" s="26" t="s">
        <v>514</v>
      </c>
      <c r="J205" s="43" t="s">
        <v>531</v>
      </c>
      <c r="K205" s="43" t="s">
        <v>479</v>
      </c>
      <c r="L205" s="43" t="s">
        <v>491</v>
      </c>
      <c r="M205" s="43" t="s">
        <v>481</v>
      </c>
      <c r="N205" s="16"/>
    </row>
    <row r="206" spans="1:14" ht="19.899999999999999" customHeight="1">
      <c r="A206" s="131"/>
      <c r="B206" s="138"/>
      <c r="C206" s="138"/>
      <c r="D206" s="139"/>
      <c r="E206" s="26" t="s">
        <v>575</v>
      </c>
      <c r="F206" s="26" t="s">
        <v>474</v>
      </c>
      <c r="G206" s="26" t="s">
        <v>482</v>
      </c>
      <c r="H206" s="26" t="s">
        <v>577</v>
      </c>
      <c r="I206" s="26" t="s">
        <v>487</v>
      </c>
      <c r="J206" s="43" t="s">
        <v>578</v>
      </c>
      <c r="K206" s="43" t="s">
        <v>574</v>
      </c>
      <c r="L206" s="43" t="s">
        <v>491</v>
      </c>
      <c r="M206" s="43" t="s">
        <v>481</v>
      </c>
      <c r="N206" s="16"/>
    </row>
    <row r="207" spans="1:14" ht="19.899999999999999" customHeight="1">
      <c r="A207" s="131"/>
      <c r="B207" s="138"/>
      <c r="C207" s="138"/>
      <c r="D207" s="139"/>
      <c r="E207" s="26" t="s">
        <v>575</v>
      </c>
      <c r="F207" s="26" t="s">
        <v>474</v>
      </c>
      <c r="G207" s="26" t="s">
        <v>482</v>
      </c>
      <c r="H207" s="26" t="s">
        <v>565</v>
      </c>
      <c r="I207" s="26" t="s">
        <v>487</v>
      </c>
      <c r="J207" s="43" t="s">
        <v>579</v>
      </c>
      <c r="K207" s="43" t="s">
        <v>536</v>
      </c>
      <c r="L207" s="43" t="s">
        <v>517</v>
      </c>
      <c r="M207" s="43" t="s">
        <v>481</v>
      </c>
      <c r="N207" s="16"/>
    </row>
    <row r="208" spans="1:14" ht="19.899999999999999" customHeight="1">
      <c r="A208" s="131"/>
      <c r="B208" s="137" t="s">
        <v>414</v>
      </c>
      <c r="C208" s="137" t="s">
        <v>298</v>
      </c>
      <c r="D208" s="139">
        <v>74</v>
      </c>
      <c r="E208" s="26" t="s">
        <v>580</v>
      </c>
      <c r="F208" s="26" t="s">
        <v>474</v>
      </c>
      <c r="G208" s="26" t="s">
        <v>475</v>
      </c>
      <c r="H208" s="26" t="s">
        <v>581</v>
      </c>
      <c r="I208" s="26" t="s">
        <v>477</v>
      </c>
      <c r="J208" s="43" t="s">
        <v>521</v>
      </c>
      <c r="K208" s="43" t="s">
        <v>568</v>
      </c>
      <c r="L208" s="43" t="s">
        <v>491</v>
      </c>
      <c r="M208" s="43" t="s">
        <v>481</v>
      </c>
      <c r="N208" s="16"/>
    </row>
    <row r="209" spans="1:14" ht="19.899999999999999" customHeight="1">
      <c r="A209" s="131"/>
      <c r="B209" s="138"/>
      <c r="C209" s="138"/>
      <c r="D209" s="139"/>
      <c r="E209" s="26" t="s">
        <v>580</v>
      </c>
      <c r="F209" s="26" t="s">
        <v>484</v>
      </c>
      <c r="G209" s="26" t="s">
        <v>522</v>
      </c>
      <c r="H209" s="26" t="s">
        <v>582</v>
      </c>
      <c r="I209" s="26" t="s">
        <v>477</v>
      </c>
      <c r="J209" s="43" t="s">
        <v>478</v>
      </c>
      <c r="K209" s="43" t="s">
        <v>479</v>
      </c>
      <c r="L209" s="43" t="s">
        <v>524</v>
      </c>
      <c r="M209" s="43" t="s">
        <v>481</v>
      </c>
      <c r="N209" s="16"/>
    </row>
    <row r="210" spans="1:14" ht="19.899999999999999" customHeight="1">
      <c r="A210" s="131"/>
      <c r="B210" s="138"/>
      <c r="C210" s="138"/>
      <c r="D210" s="139"/>
      <c r="E210" s="26" t="s">
        <v>580</v>
      </c>
      <c r="F210" s="26" t="s">
        <v>525</v>
      </c>
      <c r="G210" s="26" t="s">
        <v>526</v>
      </c>
      <c r="H210" s="26" t="s">
        <v>570</v>
      </c>
      <c r="I210" s="26" t="s">
        <v>514</v>
      </c>
      <c r="J210" s="43" t="s">
        <v>531</v>
      </c>
      <c r="K210" s="43" t="s">
        <v>479</v>
      </c>
      <c r="L210" s="43" t="s">
        <v>491</v>
      </c>
      <c r="M210" s="43" t="s">
        <v>481</v>
      </c>
      <c r="N210" s="16"/>
    </row>
    <row r="211" spans="1:14" ht="19.899999999999999" customHeight="1">
      <c r="A211" s="131"/>
      <c r="B211" s="138"/>
      <c r="C211" s="138"/>
      <c r="D211" s="139"/>
      <c r="E211" s="26" t="s">
        <v>580</v>
      </c>
      <c r="F211" s="26" t="s">
        <v>474</v>
      </c>
      <c r="G211" s="26" t="s">
        <v>504</v>
      </c>
      <c r="H211" s="26" t="s">
        <v>583</v>
      </c>
      <c r="I211" s="26" t="s">
        <v>477</v>
      </c>
      <c r="J211" s="43" t="s">
        <v>478</v>
      </c>
      <c r="K211" s="43" t="s">
        <v>479</v>
      </c>
      <c r="L211" s="43" t="s">
        <v>491</v>
      </c>
      <c r="M211" s="43" t="s">
        <v>481</v>
      </c>
      <c r="N211" s="16"/>
    </row>
    <row r="212" spans="1:14" ht="19.899999999999999" customHeight="1">
      <c r="A212" s="131"/>
      <c r="B212" s="138"/>
      <c r="C212" s="138"/>
      <c r="D212" s="139"/>
      <c r="E212" s="26" t="s">
        <v>580</v>
      </c>
      <c r="F212" s="26" t="s">
        <v>474</v>
      </c>
      <c r="G212" s="26" t="s">
        <v>533</v>
      </c>
      <c r="H212" s="26" t="s">
        <v>565</v>
      </c>
      <c r="I212" s="26" t="s">
        <v>487</v>
      </c>
      <c r="J212" s="43" t="s">
        <v>584</v>
      </c>
      <c r="K212" s="43" t="s">
        <v>536</v>
      </c>
      <c r="L212" s="43" t="s">
        <v>517</v>
      </c>
      <c r="M212" s="43" t="s">
        <v>481</v>
      </c>
      <c r="N212" s="16"/>
    </row>
    <row r="213" spans="1:14" ht="19.899999999999999" customHeight="1">
      <c r="A213" s="131"/>
      <c r="B213" s="138"/>
      <c r="C213" s="138"/>
      <c r="D213" s="139"/>
      <c r="E213" s="26" t="s">
        <v>580</v>
      </c>
      <c r="F213" s="26" t="s">
        <v>474</v>
      </c>
      <c r="G213" s="26" t="s">
        <v>482</v>
      </c>
      <c r="H213" s="26" t="s">
        <v>585</v>
      </c>
      <c r="I213" s="26" t="s">
        <v>487</v>
      </c>
      <c r="J213" s="43" t="s">
        <v>586</v>
      </c>
      <c r="K213" s="43" t="s">
        <v>587</v>
      </c>
      <c r="L213" s="43" t="s">
        <v>491</v>
      </c>
      <c r="M213" s="43" t="s">
        <v>481</v>
      </c>
      <c r="N213" s="16"/>
    </row>
    <row r="214" spans="1:14" ht="19.899999999999999" customHeight="1">
      <c r="A214" s="131"/>
      <c r="B214" s="137" t="s">
        <v>415</v>
      </c>
      <c r="C214" s="137" t="s">
        <v>298</v>
      </c>
      <c r="D214" s="139">
        <v>3.05</v>
      </c>
      <c r="E214" s="26" t="s">
        <v>588</v>
      </c>
      <c r="F214" s="26" t="s">
        <v>484</v>
      </c>
      <c r="G214" s="26" t="s">
        <v>522</v>
      </c>
      <c r="H214" s="26" t="s">
        <v>589</v>
      </c>
      <c r="I214" s="26" t="s">
        <v>477</v>
      </c>
      <c r="J214" s="43" t="s">
        <v>478</v>
      </c>
      <c r="K214" s="43" t="s">
        <v>479</v>
      </c>
      <c r="L214" s="43" t="s">
        <v>524</v>
      </c>
      <c r="M214" s="43" t="s">
        <v>481</v>
      </c>
      <c r="N214" s="16"/>
    </row>
    <row r="215" spans="1:14" ht="19.899999999999999" customHeight="1">
      <c r="A215" s="131"/>
      <c r="B215" s="138"/>
      <c r="C215" s="138"/>
      <c r="D215" s="139"/>
      <c r="E215" s="26" t="s">
        <v>588</v>
      </c>
      <c r="F215" s="26" t="s">
        <v>474</v>
      </c>
      <c r="G215" s="26" t="s">
        <v>482</v>
      </c>
      <c r="H215" s="26" t="s">
        <v>590</v>
      </c>
      <c r="I215" s="26" t="s">
        <v>487</v>
      </c>
      <c r="J215" s="43" t="s">
        <v>491</v>
      </c>
      <c r="K215" s="43" t="s">
        <v>574</v>
      </c>
      <c r="L215" s="43" t="s">
        <v>491</v>
      </c>
      <c r="M215" s="43" t="s">
        <v>481</v>
      </c>
      <c r="N215" s="16"/>
    </row>
    <row r="216" spans="1:14" ht="19.899999999999999" customHeight="1">
      <c r="A216" s="131"/>
      <c r="B216" s="138"/>
      <c r="C216" s="138"/>
      <c r="D216" s="139"/>
      <c r="E216" s="26" t="s">
        <v>588</v>
      </c>
      <c r="F216" s="26" t="s">
        <v>474</v>
      </c>
      <c r="G216" s="26" t="s">
        <v>475</v>
      </c>
      <c r="H216" s="26" t="s">
        <v>591</v>
      </c>
      <c r="I216" s="26" t="s">
        <v>477</v>
      </c>
      <c r="J216" s="43" t="s">
        <v>521</v>
      </c>
      <c r="K216" s="43" t="s">
        <v>568</v>
      </c>
      <c r="L216" s="43" t="s">
        <v>491</v>
      </c>
      <c r="M216" s="43" t="s">
        <v>481</v>
      </c>
      <c r="N216" s="16"/>
    </row>
    <row r="217" spans="1:14" ht="19.899999999999999" customHeight="1">
      <c r="A217" s="131"/>
      <c r="B217" s="138"/>
      <c r="C217" s="138"/>
      <c r="D217" s="139"/>
      <c r="E217" s="26" t="s">
        <v>588</v>
      </c>
      <c r="F217" s="26" t="s">
        <v>474</v>
      </c>
      <c r="G217" s="26" t="s">
        <v>504</v>
      </c>
      <c r="H217" s="26" t="s">
        <v>592</v>
      </c>
      <c r="I217" s="26" t="s">
        <v>477</v>
      </c>
      <c r="J217" s="43" t="s">
        <v>478</v>
      </c>
      <c r="K217" s="43" t="s">
        <v>479</v>
      </c>
      <c r="L217" s="43" t="s">
        <v>491</v>
      </c>
      <c r="M217" s="43" t="s">
        <v>481</v>
      </c>
      <c r="N217" s="16"/>
    </row>
    <row r="218" spans="1:14" ht="19.899999999999999" customHeight="1">
      <c r="A218" s="131"/>
      <c r="B218" s="138"/>
      <c r="C218" s="138"/>
      <c r="D218" s="139"/>
      <c r="E218" s="26" t="s">
        <v>588</v>
      </c>
      <c r="F218" s="26" t="s">
        <v>474</v>
      </c>
      <c r="G218" s="26" t="s">
        <v>533</v>
      </c>
      <c r="H218" s="26" t="s">
        <v>565</v>
      </c>
      <c r="I218" s="26" t="s">
        <v>487</v>
      </c>
      <c r="J218" s="43" t="s">
        <v>593</v>
      </c>
      <c r="K218" s="43" t="s">
        <v>536</v>
      </c>
      <c r="L218" s="43" t="s">
        <v>517</v>
      </c>
      <c r="M218" s="43" t="s">
        <v>481</v>
      </c>
      <c r="N218" s="16"/>
    </row>
    <row r="219" spans="1:14" ht="19.899999999999999" customHeight="1">
      <c r="A219" s="131"/>
      <c r="B219" s="138"/>
      <c r="C219" s="138"/>
      <c r="D219" s="139"/>
      <c r="E219" s="26" t="s">
        <v>588</v>
      </c>
      <c r="F219" s="26" t="s">
        <v>525</v>
      </c>
      <c r="G219" s="26" t="s">
        <v>526</v>
      </c>
      <c r="H219" s="26" t="s">
        <v>570</v>
      </c>
      <c r="I219" s="26" t="s">
        <v>514</v>
      </c>
      <c r="J219" s="43" t="s">
        <v>531</v>
      </c>
      <c r="K219" s="43" t="s">
        <v>479</v>
      </c>
      <c r="L219" s="43" t="s">
        <v>491</v>
      </c>
      <c r="M219" s="43" t="s">
        <v>481</v>
      </c>
      <c r="N219" s="16"/>
    </row>
    <row r="220" spans="1:14" ht="19.899999999999999" customHeight="1">
      <c r="A220" s="131"/>
      <c r="B220" s="137" t="s">
        <v>416</v>
      </c>
      <c r="C220" s="137" t="s">
        <v>298</v>
      </c>
      <c r="D220" s="139">
        <v>4</v>
      </c>
      <c r="E220" s="26" t="s">
        <v>594</v>
      </c>
      <c r="F220" s="26" t="s">
        <v>474</v>
      </c>
      <c r="G220" s="26" t="s">
        <v>533</v>
      </c>
      <c r="H220" s="26" t="s">
        <v>565</v>
      </c>
      <c r="I220" s="26" t="s">
        <v>487</v>
      </c>
      <c r="J220" s="43" t="s">
        <v>595</v>
      </c>
      <c r="K220" s="43" t="s">
        <v>536</v>
      </c>
      <c r="L220" s="43" t="s">
        <v>517</v>
      </c>
      <c r="M220" s="43" t="s">
        <v>481</v>
      </c>
      <c r="N220" s="16"/>
    </row>
    <row r="221" spans="1:14" ht="19.899999999999999" customHeight="1">
      <c r="A221" s="131"/>
      <c r="B221" s="138"/>
      <c r="C221" s="138"/>
      <c r="D221" s="139"/>
      <c r="E221" s="26" t="s">
        <v>594</v>
      </c>
      <c r="F221" s="26" t="s">
        <v>525</v>
      </c>
      <c r="G221" s="26" t="s">
        <v>526</v>
      </c>
      <c r="H221" s="26" t="s">
        <v>570</v>
      </c>
      <c r="I221" s="26" t="s">
        <v>514</v>
      </c>
      <c r="J221" s="43" t="s">
        <v>531</v>
      </c>
      <c r="K221" s="43" t="s">
        <v>479</v>
      </c>
      <c r="L221" s="43" t="s">
        <v>491</v>
      </c>
      <c r="M221" s="43" t="s">
        <v>481</v>
      </c>
      <c r="N221" s="16"/>
    </row>
    <row r="222" spans="1:14" ht="19.899999999999999" customHeight="1">
      <c r="A222" s="131"/>
      <c r="B222" s="138"/>
      <c r="C222" s="138"/>
      <c r="D222" s="139"/>
      <c r="E222" s="26" t="s">
        <v>594</v>
      </c>
      <c r="F222" s="26" t="s">
        <v>474</v>
      </c>
      <c r="G222" s="26" t="s">
        <v>504</v>
      </c>
      <c r="H222" s="26" t="s">
        <v>596</v>
      </c>
      <c r="I222" s="26" t="s">
        <v>477</v>
      </c>
      <c r="J222" s="43" t="s">
        <v>478</v>
      </c>
      <c r="K222" s="43" t="s">
        <v>479</v>
      </c>
      <c r="L222" s="43" t="s">
        <v>491</v>
      </c>
      <c r="M222" s="43" t="s">
        <v>481</v>
      </c>
      <c r="N222" s="16"/>
    </row>
    <row r="223" spans="1:14" ht="19.899999999999999" customHeight="1">
      <c r="A223" s="131"/>
      <c r="B223" s="138"/>
      <c r="C223" s="138"/>
      <c r="D223" s="139"/>
      <c r="E223" s="26" t="s">
        <v>594</v>
      </c>
      <c r="F223" s="26" t="s">
        <v>484</v>
      </c>
      <c r="G223" s="26" t="s">
        <v>522</v>
      </c>
      <c r="H223" s="26" t="s">
        <v>597</v>
      </c>
      <c r="I223" s="26" t="s">
        <v>520</v>
      </c>
      <c r="J223" s="43" t="s">
        <v>540</v>
      </c>
      <c r="K223" s="43"/>
      <c r="L223" s="43" t="s">
        <v>524</v>
      </c>
      <c r="M223" s="43" t="s">
        <v>481</v>
      </c>
      <c r="N223" s="16"/>
    </row>
    <row r="224" spans="1:14" ht="19.899999999999999" customHeight="1">
      <c r="A224" s="131"/>
      <c r="B224" s="138"/>
      <c r="C224" s="138"/>
      <c r="D224" s="139"/>
      <c r="E224" s="26" t="s">
        <v>594</v>
      </c>
      <c r="F224" s="26" t="s">
        <v>474</v>
      </c>
      <c r="G224" s="26" t="s">
        <v>475</v>
      </c>
      <c r="H224" s="26" t="s">
        <v>598</v>
      </c>
      <c r="I224" s="26" t="s">
        <v>520</v>
      </c>
      <c r="J224" s="43" t="s">
        <v>540</v>
      </c>
      <c r="K224" s="43"/>
      <c r="L224" s="43" t="s">
        <v>491</v>
      </c>
      <c r="M224" s="43" t="s">
        <v>481</v>
      </c>
      <c r="N224" s="16"/>
    </row>
    <row r="225" spans="1:14" ht="19.899999999999999" customHeight="1">
      <c r="A225" s="131"/>
      <c r="B225" s="138"/>
      <c r="C225" s="138"/>
      <c r="D225" s="139"/>
      <c r="E225" s="26" t="s">
        <v>594</v>
      </c>
      <c r="F225" s="26" t="s">
        <v>474</v>
      </c>
      <c r="G225" s="26" t="s">
        <v>482</v>
      </c>
      <c r="H225" s="26" t="s">
        <v>577</v>
      </c>
      <c r="I225" s="26" t="s">
        <v>487</v>
      </c>
      <c r="J225" s="43" t="s">
        <v>491</v>
      </c>
      <c r="K225" s="43" t="s">
        <v>574</v>
      </c>
      <c r="L225" s="43" t="s">
        <v>491</v>
      </c>
      <c r="M225" s="43" t="s">
        <v>481</v>
      </c>
      <c r="N225" s="16"/>
    </row>
    <row r="226" spans="1:14" ht="19.899999999999999" customHeight="1">
      <c r="A226" s="131"/>
      <c r="B226" s="137" t="s">
        <v>417</v>
      </c>
      <c r="C226" s="137" t="s">
        <v>298</v>
      </c>
      <c r="D226" s="139">
        <v>15</v>
      </c>
      <c r="E226" s="26" t="s">
        <v>599</v>
      </c>
      <c r="F226" s="26" t="s">
        <v>484</v>
      </c>
      <c r="G226" s="26" t="s">
        <v>522</v>
      </c>
      <c r="H226" s="26" t="s">
        <v>600</v>
      </c>
      <c r="I226" s="26" t="s">
        <v>477</v>
      </c>
      <c r="J226" s="43" t="s">
        <v>478</v>
      </c>
      <c r="K226" s="43" t="s">
        <v>479</v>
      </c>
      <c r="L226" s="43" t="s">
        <v>524</v>
      </c>
      <c r="M226" s="43" t="s">
        <v>481</v>
      </c>
      <c r="N226" s="16"/>
    </row>
    <row r="227" spans="1:14" ht="19.899999999999999" customHeight="1">
      <c r="A227" s="131"/>
      <c r="B227" s="138"/>
      <c r="C227" s="138"/>
      <c r="D227" s="139"/>
      <c r="E227" s="26" t="s">
        <v>599</v>
      </c>
      <c r="F227" s="26" t="s">
        <v>474</v>
      </c>
      <c r="G227" s="26" t="s">
        <v>475</v>
      </c>
      <c r="H227" s="26" t="s">
        <v>601</v>
      </c>
      <c r="I227" s="26" t="s">
        <v>520</v>
      </c>
      <c r="J227" s="43" t="s">
        <v>521</v>
      </c>
      <c r="K227" s="43"/>
      <c r="L227" s="43" t="s">
        <v>491</v>
      </c>
      <c r="M227" s="43" t="s">
        <v>481</v>
      </c>
      <c r="N227" s="16"/>
    </row>
    <row r="228" spans="1:14" ht="19.899999999999999" customHeight="1">
      <c r="A228" s="131"/>
      <c r="B228" s="138"/>
      <c r="C228" s="138"/>
      <c r="D228" s="139"/>
      <c r="E228" s="26" t="s">
        <v>599</v>
      </c>
      <c r="F228" s="26" t="s">
        <v>474</v>
      </c>
      <c r="G228" s="26" t="s">
        <v>482</v>
      </c>
      <c r="H228" s="26" t="s">
        <v>602</v>
      </c>
      <c r="I228" s="26" t="s">
        <v>487</v>
      </c>
      <c r="J228" s="43" t="s">
        <v>478</v>
      </c>
      <c r="K228" s="43" t="s">
        <v>574</v>
      </c>
      <c r="L228" s="43" t="s">
        <v>491</v>
      </c>
      <c r="M228" s="43" t="s">
        <v>481</v>
      </c>
      <c r="N228" s="16"/>
    </row>
    <row r="229" spans="1:14" ht="19.899999999999999" customHeight="1">
      <c r="A229" s="131"/>
      <c r="B229" s="138"/>
      <c r="C229" s="138"/>
      <c r="D229" s="139"/>
      <c r="E229" s="26" t="s">
        <v>599</v>
      </c>
      <c r="F229" s="26" t="s">
        <v>525</v>
      </c>
      <c r="G229" s="26" t="s">
        <v>526</v>
      </c>
      <c r="H229" s="26" t="s">
        <v>570</v>
      </c>
      <c r="I229" s="26" t="s">
        <v>514</v>
      </c>
      <c r="J229" s="43" t="s">
        <v>531</v>
      </c>
      <c r="K229" s="43" t="s">
        <v>479</v>
      </c>
      <c r="L229" s="43" t="s">
        <v>491</v>
      </c>
      <c r="M229" s="43" t="s">
        <v>481</v>
      </c>
      <c r="N229" s="16"/>
    </row>
    <row r="230" spans="1:14" ht="19.899999999999999" customHeight="1">
      <c r="A230" s="131"/>
      <c r="B230" s="138"/>
      <c r="C230" s="138"/>
      <c r="D230" s="139"/>
      <c r="E230" s="26" t="s">
        <v>599</v>
      </c>
      <c r="F230" s="26" t="s">
        <v>474</v>
      </c>
      <c r="G230" s="26" t="s">
        <v>504</v>
      </c>
      <c r="H230" s="26" t="s">
        <v>592</v>
      </c>
      <c r="I230" s="26" t="s">
        <v>477</v>
      </c>
      <c r="J230" s="43" t="s">
        <v>478</v>
      </c>
      <c r="K230" s="43" t="s">
        <v>479</v>
      </c>
      <c r="L230" s="43" t="s">
        <v>491</v>
      </c>
      <c r="M230" s="43" t="s">
        <v>481</v>
      </c>
      <c r="N230" s="16"/>
    </row>
    <row r="231" spans="1:14" ht="19.899999999999999" customHeight="1">
      <c r="A231" s="131"/>
      <c r="B231" s="138"/>
      <c r="C231" s="138"/>
      <c r="D231" s="139"/>
      <c r="E231" s="26" t="s">
        <v>599</v>
      </c>
      <c r="F231" s="26" t="s">
        <v>474</v>
      </c>
      <c r="G231" s="26" t="s">
        <v>533</v>
      </c>
      <c r="H231" s="26" t="s">
        <v>565</v>
      </c>
      <c r="I231" s="26" t="s">
        <v>487</v>
      </c>
      <c r="J231" s="43" t="s">
        <v>603</v>
      </c>
      <c r="K231" s="43" t="s">
        <v>536</v>
      </c>
      <c r="L231" s="43" t="s">
        <v>517</v>
      </c>
      <c r="M231" s="43" t="s">
        <v>481</v>
      </c>
      <c r="N231" s="16"/>
    </row>
    <row r="232" spans="1:14" ht="19.899999999999999" customHeight="1">
      <c r="A232" s="131"/>
      <c r="B232" s="137" t="s">
        <v>418</v>
      </c>
      <c r="C232" s="137" t="s">
        <v>298</v>
      </c>
      <c r="D232" s="139">
        <v>7.97</v>
      </c>
      <c r="E232" s="26" t="s">
        <v>604</v>
      </c>
      <c r="F232" s="26" t="s">
        <v>474</v>
      </c>
      <c r="G232" s="26" t="s">
        <v>504</v>
      </c>
      <c r="H232" s="26" t="s">
        <v>592</v>
      </c>
      <c r="I232" s="26" t="s">
        <v>477</v>
      </c>
      <c r="J232" s="43" t="s">
        <v>478</v>
      </c>
      <c r="K232" s="43" t="s">
        <v>479</v>
      </c>
      <c r="L232" s="43" t="s">
        <v>491</v>
      </c>
      <c r="M232" s="43" t="s">
        <v>481</v>
      </c>
      <c r="N232" s="16"/>
    </row>
    <row r="233" spans="1:14" ht="19.899999999999999" customHeight="1">
      <c r="A233" s="131"/>
      <c r="B233" s="138"/>
      <c r="C233" s="138"/>
      <c r="D233" s="139"/>
      <c r="E233" s="26" t="s">
        <v>604</v>
      </c>
      <c r="F233" s="26" t="s">
        <v>474</v>
      </c>
      <c r="G233" s="26" t="s">
        <v>533</v>
      </c>
      <c r="H233" s="26" t="s">
        <v>565</v>
      </c>
      <c r="I233" s="26" t="s">
        <v>487</v>
      </c>
      <c r="J233" s="43" t="s">
        <v>605</v>
      </c>
      <c r="K233" s="43" t="s">
        <v>536</v>
      </c>
      <c r="L233" s="43" t="s">
        <v>517</v>
      </c>
      <c r="M233" s="43" t="s">
        <v>481</v>
      </c>
      <c r="N233" s="16"/>
    </row>
    <row r="234" spans="1:14" ht="19.899999999999999" customHeight="1">
      <c r="A234" s="131"/>
      <c r="B234" s="138"/>
      <c r="C234" s="138"/>
      <c r="D234" s="139"/>
      <c r="E234" s="26" t="s">
        <v>604</v>
      </c>
      <c r="F234" s="26" t="s">
        <v>484</v>
      </c>
      <c r="G234" s="26" t="s">
        <v>522</v>
      </c>
      <c r="H234" s="26" t="s">
        <v>606</v>
      </c>
      <c r="I234" s="26" t="s">
        <v>477</v>
      </c>
      <c r="J234" s="43" t="s">
        <v>478</v>
      </c>
      <c r="K234" s="43" t="s">
        <v>479</v>
      </c>
      <c r="L234" s="43" t="s">
        <v>524</v>
      </c>
      <c r="M234" s="43" t="s">
        <v>481</v>
      </c>
      <c r="N234" s="16"/>
    </row>
    <row r="235" spans="1:14" ht="19.899999999999999" customHeight="1">
      <c r="A235" s="131"/>
      <c r="B235" s="138"/>
      <c r="C235" s="138"/>
      <c r="D235" s="139"/>
      <c r="E235" s="26" t="s">
        <v>604</v>
      </c>
      <c r="F235" s="26" t="s">
        <v>474</v>
      </c>
      <c r="G235" s="26" t="s">
        <v>475</v>
      </c>
      <c r="H235" s="26" t="s">
        <v>591</v>
      </c>
      <c r="I235" s="26" t="s">
        <v>477</v>
      </c>
      <c r="J235" s="43" t="s">
        <v>521</v>
      </c>
      <c r="K235" s="43" t="s">
        <v>568</v>
      </c>
      <c r="L235" s="43" t="s">
        <v>491</v>
      </c>
      <c r="M235" s="43" t="s">
        <v>481</v>
      </c>
      <c r="N235" s="16"/>
    </row>
    <row r="236" spans="1:14" ht="19.899999999999999" customHeight="1">
      <c r="A236" s="131"/>
      <c r="B236" s="138"/>
      <c r="C236" s="138"/>
      <c r="D236" s="139"/>
      <c r="E236" s="26" t="s">
        <v>604</v>
      </c>
      <c r="F236" s="26" t="s">
        <v>474</v>
      </c>
      <c r="G236" s="26" t="s">
        <v>482</v>
      </c>
      <c r="H236" s="26" t="s">
        <v>577</v>
      </c>
      <c r="I236" s="26" t="s">
        <v>487</v>
      </c>
      <c r="J236" s="43" t="s">
        <v>607</v>
      </c>
      <c r="K236" s="43" t="s">
        <v>574</v>
      </c>
      <c r="L236" s="43" t="s">
        <v>491</v>
      </c>
      <c r="M236" s="43" t="s">
        <v>481</v>
      </c>
      <c r="N236" s="16"/>
    </row>
    <row r="237" spans="1:14" ht="19.899999999999999" customHeight="1">
      <c r="A237" s="131"/>
      <c r="B237" s="138"/>
      <c r="C237" s="138"/>
      <c r="D237" s="139"/>
      <c r="E237" s="26" t="s">
        <v>604</v>
      </c>
      <c r="F237" s="26" t="s">
        <v>525</v>
      </c>
      <c r="G237" s="26" t="s">
        <v>526</v>
      </c>
      <c r="H237" s="26" t="s">
        <v>570</v>
      </c>
      <c r="I237" s="26" t="s">
        <v>487</v>
      </c>
      <c r="J237" s="43" t="s">
        <v>531</v>
      </c>
      <c r="K237" s="43" t="s">
        <v>479</v>
      </c>
      <c r="L237" s="43" t="s">
        <v>491</v>
      </c>
      <c r="M237" s="43" t="s">
        <v>481</v>
      </c>
      <c r="N237" s="16"/>
    </row>
    <row r="238" spans="1:14" ht="19.899999999999999" customHeight="1">
      <c r="A238" s="131"/>
      <c r="B238" s="137" t="s">
        <v>419</v>
      </c>
      <c r="C238" s="137" t="s">
        <v>298</v>
      </c>
      <c r="D238" s="139">
        <v>40</v>
      </c>
      <c r="E238" s="26" t="s">
        <v>608</v>
      </c>
      <c r="F238" s="26" t="s">
        <v>474</v>
      </c>
      <c r="G238" s="26" t="s">
        <v>475</v>
      </c>
      <c r="H238" s="26" t="s">
        <v>609</v>
      </c>
      <c r="I238" s="26" t="s">
        <v>477</v>
      </c>
      <c r="J238" s="43" t="s">
        <v>521</v>
      </c>
      <c r="K238" s="43" t="s">
        <v>568</v>
      </c>
      <c r="L238" s="43" t="s">
        <v>491</v>
      </c>
      <c r="M238" s="43" t="s">
        <v>481</v>
      </c>
      <c r="N238" s="16"/>
    </row>
    <row r="239" spans="1:14" ht="19.899999999999999" customHeight="1">
      <c r="A239" s="131"/>
      <c r="B239" s="138"/>
      <c r="C239" s="138"/>
      <c r="D239" s="139"/>
      <c r="E239" s="26" t="s">
        <v>608</v>
      </c>
      <c r="F239" s="26" t="s">
        <v>474</v>
      </c>
      <c r="G239" s="26" t="s">
        <v>504</v>
      </c>
      <c r="H239" s="26" t="s">
        <v>596</v>
      </c>
      <c r="I239" s="26" t="s">
        <v>477</v>
      </c>
      <c r="J239" s="43" t="s">
        <v>478</v>
      </c>
      <c r="K239" s="43" t="s">
        <v>479</v>
      </c>
      <c r="L239" s="43" t="s">
        <v>491</v>
      </c>
      <c r="M239" s="43" t="s">
        <v>481</v>
      </c>
      <c r="N239" s="16"/>
    </row>
    <row r="240" spans="1:14" ht="19.899999999999999" customHeight="1">
      <c r="A240" s="131"/>
      <c r="B240" s="138"/>
      <c r="C240" s="138"/>
      <c r="D240" s="139"/>
      <c r="E240" s="26" t="s">
        <v>608</v>
      </c>
      <c r="F240" s="26" t="s">
        <v>474</v>
      </c>
      <c r="G240" s="26" t="s">
        <v>482</v>
      </c>
      <c r="H240" s="26" t="s">
        <v>610</v>
      </c>
      <c r="I240" s="26" t="s">
        <v>487</v>
      </c>
      <c r="J240" s="43" t="s">
        <v>611</v>
      </c>
      <c r="K240" s="43" t="s">
        <v>574</v>
      </c>
      <c r="L240" s="43" t="s">
        <v>491</v>
      </c>
      <c r="M240" s="43" t="s">
        <v>481</v>
      </c>
      <c r="N240" s="16"/>
    </row>
    <row r="241" spans="1:14" ht="19.899999999999999" customHeight="1">
      <c r="A241" s="131"/>
      <c r="B241" s="138"/>
      <c r="C241" s="138"/>
      <c r="D241" s="139"/>
      <c r="E241" s="26" t="s">
        <v>608</v>
      </c>
      <c r="F241" s="26" t="s">
        <v>484</v>
      </c>
      <c r="G241" s="26" t="s">
        <v>522</v>
      </c>
      <c r="H241" s="26" t="s">
        <v>612</v>
      </c>
      <c r="I241" s="26" t="s">
        <v>477</v>
      </c>
      <c r="J241" s="43" t="s">
        <v>478</v>
      </c>
      <c r="K241" s="43" t="s">
        <v>479</v>
      </c>
      <c r="L241" s="43" t="s">
        <v>524</v>
      </c>
      <c r="M241" s="43" t="s">
        <v>481</v>
      </c>
      <c r="N241" s="16"/>
    </row>
    <row r="242" spans="1:14" ht="19.899999999999999" customHeight="1">
      <c r="A242" s="131"/>
      <c r="B242" s="138"/>
      <c r="C242" s="138"/>
      <c r="D242" s="139"/>
      <c r="E242" s="26" t="s">
        <v>608</v>
      </c>
      <c r="F242" s="26" t="s">
        <v>474</v>
      </c>
      <c r="G242" s="26" t="s">
        <v>533</v>
      </c>
      <c r="H242" s="26" t="s">
        <v>565</v>
      </c>
      <c r="I242" s="26" t="s">
        <v>487</v>
      </c>
      <c r="J242" s="43" t="s">
        <v>613</v>
      </c>
      <c r="K242" s="43" t="s">
        <v>536</v>
      </c>
      <c r="L242" s="43" t="s">
        <v>517</v>
      </c>
      <c r="M242" s="43" t="s">
        <v>481</v>
      </c>
      <c r="N242" s="16"/>
    </row>
    <row r="243" spans="1:14" ht="19.899999999999999" customHeight="1">
      <c r="A243" s="131"/>
      <c r="B243" s="138"/>
      <c r="C243" s="138"/>
      <c r="D243" s="139"/>
      <c r="E243" s="26" t="s">
        <v>608</v>
      </c>
      <c r="F243" s="26" t="s">
        <v>525</v>
      </c>
      <c r="G243" s="26" t="s">
        <v>526</v>
      </c>
      <c r="H243" s="26" t="s">
        <v>570</v>
      </c>
      <c r="I243" s="26" t="s">
        <v>514</v>
      </c>
      <c r="J243" s="43" t="s">
        <v>531</v>
      </c>
      <c r="K243" s="43" t="s">
        <v>479</v>
      </c>
      <c r="L243" s="43" t="s">
        <v>491</v>
      </c>
      <c r="M243" s="43" t="s">
        <v>481</v>
      </c>
      <c r="N243" s="16"/>
    </row>
    <row r="244" spans="1:14" ht="19.899999999999999" customHeight="1">
      <c r="A244" s="131"/>
      <c r="B244" s="137" t="s">
        <v>420</v>
      </c>
      <c r="C244" s="137" t="s">
        <v>298</v>
      </c>
      <c r="D244" s="139">
        <v>255</v>
      </c>
      <c r="E244" s="26" t="s">
        <v>614</v>
      </c>
      <c r="F244" s="26" t="s">
        <v>474</v>
      </c>
      <c r="G244" s="26" t="s">
        <v>475</v>
      </c>
      <c r="H244" s="26" t="s">
        <v>615</v>
      </c>
      <c r="I244" s="26" t="s">
        <v>520</v>
      </c>
      <c r="J244" s="43" t="s">
        <v>521</v>
      </c>
      <c r="K244" s="43"/>
      <c r="L244" s="43" t="s">
        <v>491</v>
      </c>
      <c r="M244" s="43" t="s">
        <v>481</v>
      </c>
      <c r="N244" s="16"/>
    </row>
    <row r="245" spans="1:14" ht="19.899999999999999" customHeight="1">
      <c r="A245" s="131"/>
      <c r="B245" s="138"/>
      <c r="C245" s="138"/>
      <c r="D245" s="139"/>
      <c r="E245" s="26" t="s">
        <v>614</v>
      </c>
      <c r="F245" s="26" t="s">
        <v>525</v>
      </c>
      <c r="G245" s="26" t="s">
        <v>526</v>
      </c>
      <c r="H245" s="26" t="s">
        <v>570</v>
      </c>
      <c r="I245" s="26" t="s">
        <v>514</v>
      </c>
      <c r="J245" s="43" t="s">
        <v>531</v>
      </c>
      <c r="K245" s="43" t="s">
        <v>479</v>
      </c>
      <c r="L245" s="43" t="s">
        <v>491</v>
      </c>
      <c r="M245" s="43" t="s">
        <v>481</v>
      </c>
      <c r="N245" s="16"/>
    </row>
    <row r="246" spans="1:14" ht="19.899999999999999" customHeight="1">
      <c r="A246" s="131"/>
      <c r="B246" s="138"/>
      <c r="C246" s="138"/>
      <c r="D246" s="139"/>
      <c r="E246" s="26" t="s">
        <v>614</v>
      </c>
      <c r="F246" s="26" t="s">
        <v>474</v>
      </c>
      <c r="G246" s="26" t="s">
        <v>533</v>
      </c>
      <c r="H246" s="26" t="s">
        <v>565</v>
      </c>
      <c r="I246" s="26" t="s">
        <v>487</v>
      </c>
      <c r="J246" s="43" t="s">
        <v>616</v>
      </c>
      <c r="K246" s="43" t="s">
        <v>536</v>
      </c>
      <c r="L246" s="43" t="s">
        <v>517</v>
      </c>
      <c r="M246" s="43" t="s">
        <v>481</v>
      </c>
      <c r="N246" s="16"/>
    </row>
    <row r="247" spans="1:14" ht="19.899999999999999" customHeight="1">
      <c r="A247" s="131"/>
      <c r="B247" s="138"/>
      <c r="C247" s="138"/>
      <c r="D247" s="139"/>
      <c r="E247" s="26" t="s">
        <v>614</v>
      </c>
      <c r="F247" s="26" t="s">
        <v>474</v>
      </c>
      <c r="G247" s="26" t="s">
        <v>482</v>
      </c>
      <c r="H247" s="26" t="s">
        <v>617</v>
      </c>
      <c r="I247" s="26" t="s">
        <v>487</v>
      </c>
      <c r="J247" s="43" t="s">
        <v>618</v>
      </c>
      <c r="K247" s="43" t="s">
        <v>574</v>
      </c>
      <c r="L247" s="43" t="s">
        <v>491</v>
      </c>
      <c r="M247" s="43" t="s">
        <v>481</v>
      </c>
      <c r="N247" s="16"/>
    </row>
    <row r="248" spans="1:14" ht="19.899999999999999" customHeight="1">
      <c r="A248" s="131"/>
      <c r="B248" s="138"/>
      <c r="C248" s="138"/>
      <c r="D248" s="139"/>
      <c r="E248" s="26" t="s">
        <v>614</v>
      </c>
      <c r="F248" s="26" t="s">
        <v>474</v>
      </c>
      <c r="G248" s="26" t="s">
        <v>504</v>
      </c>
      <c r="H248" s="26" t="s">
        <v>619</v>
      </c>
      <c r="I248" s="26" t="s">
        <v>477</v>
      </c>
      <c r="J248" s="43" t="s">
        <v>478</v>
      </c>
      <c r="K248" s="43" t="s">
        <v>479</v>
      </c>
      <c r="L248" s="43" t="s">
        <v>491</v>
      </c>
      <c r="M248" s="43" t="s">
        <v>481</v>
      </c>
      <c r="N248" s="16"/>
    </row>
    <row r="249" spans="1:14" ht="19.899999999999999" customHeight="1">
      <c r="A249" s="131"/>
      <c r="B249" s="138"/>
      <c r="C249" s="138"/>
      <c r="D249" s="139"/>
      <c r="E249" s="26" t="s">
        <v>614</v>
      </c>
      <c r="F249" s="26" t="s">
        <v>484</v>
      </c>
      <c r="G249" s="26" t="s">
        <v>522</v>
      </c>
      <c r="H249" s="26" t="s">
        <v>620</v>
      </c>
      <c r="I249" s="26" t="s">
        <v>520</v>
      </c>
      <c r="J249" s="43" t="s">
        <v>540</v>
      </c>
      <c r="K249" s="43"/>
      <c r="L249" s="43" t="s">
        <v>524</v>
      </c>
      <c r="M249" s="43" t="s">
        <v>481</v>
      </c>
      <c r="N249" s="16"/>
    </row>
    <row r="250" spans="1:14" ht="19.899999999999999" customHeight="1">
      <c r="A250" s="131"/>
      <c r="B250" s="137" t="s">
        <v>421</v>
      </c>
      <c r="C250" s="137" t="s">
        <v>298</v>
      </c>
      <c r="D250" s="139">
        <v>1000.8</v>
      </c>
      <c r="E250" s="26" t="s">
        <v>621</v>
      </c>
      <c r="F250" s="26" t="s">
        <v>474</v>
      </c>
      <c r="G250" s="26" t="s">
        <v>504</v>
      </c>
      <c r="H250" s="26" t="s">
        <v>622</v>
      </c>
      <c r="I250" s="26" t="s">
        <v>477</v>
      </c>
      <c r="J250" s="43" t="s">
        <v>478</v>
      </c>
      <c r="K250" s="43" t="s">
        <v>479</v>
      </c>
      <c r="L250" s="43" t="s">
        <v>491</v>
      </c>
      <c r="M250" s="43" t="s">
        <v>481</v>
      </c>
      <c r="N250" s="16"/>
    </row>
    <row r="251" spans="1:14" ht="19.899999999999999" customHeight="1">
      <c r="A251" s="131"/>
      <c r="B251" s="138"/>
      <c r="C251" s="138"/>
      <c r="D251" s="139"/>
      <c r="E251" s="26" t="s">
        <v>621</v>
      </c>
      <c r="F251" s="26" t="s">
        <v>525</v>
      </c>
      <c r="G251" s="26" t="s">
        <v>526</v>
      </c>
      <c r="H251" s="26" t="s">
        <v>623</v>
      </c>
      <c r="I251" s="26" t="s">
        <v>514</v>
      </c>
      <c r="J251" s="43" t="s">
        <v>531</v>
      </c>
      <c r="K251" s="43" t="s">
        <v>479</v>
      </c>
      <c r="L251" s="43" t="s">
        <v>491</v>
      </c>
      <c r="M251" s="43" t="s">
        <v>481</v>
      </c>
      <c r="N251" s="16"/>
    </row>
    <row r="252" spans="1:14" ht="19.899999999999999" customHeight="1">
      <c r="A252" s="131"/>
      <c r="B252" s="138"/>
      <c r="C252" s="138"/>
      <c r="D252" s="139"/>
      <c r="E252" s="26" t="s">
        <v>621</v>
      </c>
      <c r="F252" s="26" t="s">
        <v>474</v>
      </c>
      <c r="G252" s="26" t="s">
        <v>482</v>
      </c>
      <c r="H252" s="26" t="s">
        <v>610</v>
      </c>
      <c r="I252" s="26" t="s">
        <v>487</v>
      </c>
      <c r="J252" s="43" t="s">
        <v>624</v>
      </c>
      <c r="K252" s="43" t="s">
        <v>574</v>
      </c>
      <c r="L252" s="43" t="s">
        <v>491</v>
      </c>
      <c r="M252" s="43" t="s">
        <v>481</v>
      </c>
      <c r="N252" s="16"/>
    </row>
    <row r="253" spans="1:14" ht="19.899999999999999" customHeight="1">
      <c r="A253" s="131"/>
      <c r="B253" s="138"/>
      <c r="C253" s="138"/>
      <c r="D253" s="139"/>
      <c r="E253" s="26" t="s">
        <v>621</v>
      </c>
      <c r="F253" s="26" t="s">
        <v>474</v>
      </c>
      <c r="G253" s="26" t="s">
        <v>475</v>
      </c>
      <c r="H253" s="26" t="s">
        <v>609</v>
      </c>
      <c r="I253" s="26" t="s">
        <v>477</v>
      </c>
      <c r="J253" s="43" t="s">
        <v>521</v>
      </c>
      <c r="K253" s="43" t="s">
        <v>568</v>
      </c>
      <c r="L253" s="43" t="s">
        <v>491</v>
      </c>
      <c r="M253" s="43" t="s">
        <v>481</v>
      </c>
      <c r="N253" s="16"/>
    </row>
    <row r="254" spans="1:14" ht="19.899999999999999" customHeight="1">
      <c r="A254" s="131"/>
      <c r="B254" s="138"/>
      <c r="C254" s="138"/>
      <c r="D254" s="139"/>
      <c r="E254" s="26" t="s">
        <v>621</v>
      </c>
      <c r="F254" s="26" t="s">
        <v>474</v>
      </c>
      <c r="G254" s="26" t="s">
        <v>533</v>
      </c>
      <c r="H254" s="26" t="s">
        <v>565</v>
      </c>
      <c r="I254" s="26" t="s">
        <v>487</v>
      </c>
      <c r="J254" s="43" t="s">
        <v>625</v>
      </c>
      <c r="K254" s="43" t="s">
        <v>536</v>
      </c>
      <c r="L254" s="43" t="s">
        <v>517</v>
      </c>
      <c r="M254" s="43" t="s">
        <v>481</v>
      </c>
      <c r="N254" s="16"/>
    </row>
    <row r="255" spans="1:14" ht="19.899999999999999" customHeight="1">
      <c r="A255" s="131"/>
      <c r="B255" s="138"/>
      <c r="C255" s="138"/>
      <c r="D255" s="139"/>
      <c r="E255" s="26" t="s">
        <v>621</v>
      </c>
      <c r="F255" s="26" t="s">
        <v>484</v>
      </c>
      <c r="G255" s="26" t="s">
        <v>522</v>
      </c>
      <c r="H255" s="26" t="s">
        <v>626</v>
      </c>
      <c r="I255" s="26" t="s">
        <v>520</v>
      </c>
      <c r="J255" s="43" t="s">
        <v>521</v>
      </c>
      <c r="K255" s="43"/>
      <c r="L255" s="43" t="s">
        <v>524</v>
      </c>
      <c r="M255" s="43" t="s">
        <v>481</v>
      </c>
      <c r="N255" s="16"/>
    </row>
    <row r="256" spans="1:14" ht="19.899999999999999" customHeight="1">
      <c r="A256" s="131"/>
      <c r="B256" s="137" t="s">
        <v>422</v>
      </c>
      <c r="C256" s="137" t="s">
        <v>298</v>
      </c>
      <c r="D256" s="139">
        <v>148</v>
      </c>
      <c r="E256" s="26" t="s">
        <v>627</v>
      </c>
      <c r="F256" s="26" t="s">
        <v>474</v>
      </c>
      <c r="G256" s="26" t="s">
        <v>533</v>
      </c>
      <c r="H256" s="26" t="s">
        <v>565</v>
      </c>
      <c r="I256" s="26" t="s">
        <v>487</v>
      </c>
      <c r="J256" s="43" t="s">
        <v>628</v>
      </c>
      <c r="K256" s="43" t="s">
        <v>536</v>
      </c>
      <c r="L256" s="43" t="s">
        <v>517</v>
      </c>
      <c r="M256" s="43" t="s">
        <v>481</v>
      </c>
      <c r="N256" s="16"/>
    </row>
    <row r="257" spans="1:14" ht="19.899999999999999" customHeight="1">
      <c r="A257" s="131"/>
      <c r="B257" s="138"/>
      <c r="C257" s="138"/>
      <c r="D257" s="139"/>
      <c r="E257" s="26" t="s">
        <v>627</v>
      </c>
      <c r="F257" s="26" t="s">
        <v>474</v>
      </c>
      <c r="G257" s="26" t="s">
        <v>504</v>
      </c>
      <c r="H257" s="26" t="s">
        <v>629</v>
      </c>
      <c r="I257" s="26" t="s">
        <v>477</v>
      </c>
      <c r="J257" s="43" t="s">
        <v>478</v>
      </c>
      <c r="K257" s="43" t="s">
        <v>479</v>
      </c>
      <c r="L257" s="43" t="s">
        <v>491</v>
      </c>
      <c r="M257" s="43" t="s">
        <v>481</v>
      </c>
      <c r="N257" s="16"/>
    </row>
    <row r="258" spans="1:14" ht="19.899999999999999" customHeight="1">
      <c r="A258" s="131"/>
      <c r="B258" s="138"/>
      <c r="C258" s="138"/>
      <c r="D258" s="139"/>
      <c r="E258" s="26" t="s">
        <v>627</v>
      </c>
      <c r="F258" s="26" t="s">
        <v>474</v>
      </c>
      <c r="G258" s="26" t="s">
        <v>475</v>
      </c>
      <c r="H258" s="26" t="s">
        <v>630</v>
      </c>
      <c r="I258" s="26" t="s">
        <v>477</v>
      </c>
      <c r="J258" s="43" t="s">
        <v>521</v>
      </c>
      <c r="K258" s="43" t="s">
        <v>516</v>
      </c>
      <c r="L258" s="43" t="s">
        <v>491</v>
      </c>
      <c r="M258" s="43" t="s">
        <v>481</v>
      </c>
      <c r="N258" s="16"/>
    </row>
    <row r="259" spans="1:14" ht="19.899999999999999" customHeight="1">
      <c r="A259" s="131"/>
      <c r="B259" s="138"/>
      <c r="C259" s="138"/>
      <c r="D259" s="139"/>
      <c r="E259" s="26" t="s">
        <v>627</v>
      </c>
      <c r="F259" s="26" t="s">
        <v>474</v>
      </c>
      <c r="G259" s="26" t="s">
        <v>482</v>
      </c>
      <c r="H259" s="26" t="s">
        <v>577</v>
      </c>
      <c r="I259" s="26" t="s">
        <v>487</v>
      </c>
      <c r="J259" s="43" t="s">
        <v>631</v>
      </c>
      <c r="K259" s="43" t="s">
        <v>574</v>
      </c>
      <c r="L259" s="43" t="s">
        <v>491</v>
      </c>
      <c r="M259" s="43" t="s">
        <v>481</v>
      </c>
      <c r="N259" s="16"/>
    </row>
    <row r="260" spans="1:14" ht="19.899999999999999" customHeight="1">
      <c r="A260" s="131"/>
      <c r="B260" s="138"/>
      <c r="C260" s="138"/>
      <c r="D260" s="139"/>
      <c r="E260" s="26" t="s">
        <v>627</v>
      </c>
      <c r="F260" s="26" t="s">
        <v>484</v>
      </c>
      <c r="G260" s="26" t="s">
        <v>522</v>
      </c>
      <c r="H260" s="26" t="s">
        <v>632</v>
      </c>
      <c r="I260" s="26" t="s">
        <v>520</v>
      </c>
      <c r="J260" s="43" t="s">
        <v>521</v>
      </c>
      <c r="K260" s="43"/>
      <c r="L260" s="43" t="s">
        <v>524</v>
      </c>
      <c r="M260" s="43" t="s">
        <v>481</v>
      </c>
      <c r="N260" s="16"/>
    </row>
    <row r="261" spans="1:14" ht="19.899999999999999" customHeight="1">
      <c r="A261" s="131"/>
      <c r="B261" s="138"/>
      <c r="C261" s="138"/>
      <c r="D261" s="139"/>
      <c r="E261" s="26" t="s">
        <v>627</v>
      </c>
      <c r="F261" s="26" t="s">
        <v>525</v>
      </c>
      <c r="G261" s="26" t="s">
        <v>526</v>
      </c>
      <c r="H261" s="26" t="s">
        <v>623</v>
      </c>
      <c r="I261" s="26" t="s">
        <v>514</v>
      </c>
      <c r="J261" s="43" t="s">
        <v>531</v>
      </c>
      <c r="K261" s="43" t="s">
        <v>479</v>
      </c>
      <c r="L261" s="43" t="s">
        <v>491</v>
      </c>
      <c r="M261" s="43" t="s">
        <v>481</v>
      </c>
      <c r="N261" s="16"/>
    </row>
    <row r="262" spans="1:14" ht="19.899999999999999" customHeight="1">
      <c r="A262" s="131"/>
      <c r="B262" s="137" t="s">
        <v>423</v>
      </c>
      <c r="C262" s="137" t="s">
        <v>298</v>
      </c>
      <c r="D262" s="139">
        <v>42.4</v>
      </c>
      <c r="E262" s="26" t="s">
        <v>633</v>
      </c>
      <c r="F262" s="26" t="s">
        <v>474</v>
      </c>
      <c r="G262" s="26" t="s">
        <v>475</v>
      </c>
      <c r="H262" s="26" t="s">
        <v>609</v>
      </c>
      <c r="I262" s="26" t="s">
        <v>477</v>
      </c>
      <c r="J262" s="43" t="s">
        <v>521</v>
      </c>
      <c r="K262" s="43" t="s">
        <v>568</v>
      </c>
      <c r="L262" s="43" t="s">
        <v>491</v>
      </c>
      <c r="M262" s="43" t="s">
        <v>481</v>
      </c>
      <c r="N262" s="16"/>
    </row>
    <row r="263" spans="1:14" ht="19.899999999999999" customHeight="1">
      <c r="A263" s="131"/>
      <c r="B263" s="138"/>
      <c r="C263" s="138"/>
      <c r="D263" s="139"/>
      <c r="E263" s="26" t="s">
        <v>633</v>
      </c>
      <c r="F263" s="26" t="s">
        <v>474</v>
      </c>
      <c r="G263" s="26" t="s">
        <v>482</v>
      </c>
      <c r="H263" s="26" t="s">
        <v>577</v>
      </c>
      <c r="I263" s="26" t="s">
        <v>487</v>
      </c>
      <c r="J263" s="43" t="s">
        <v>634</v>
      </c>
      <c r="K263" s="43" t="s">
        <v>574</v>
      </c>
      <c r="L263" s="43" t="s">
        <v>491</v>
      </c>
      <c r="M263" s="43" t="s">
        <v>481</v>
      </c>
      <c r="N263" s="16"/>
    </row>
    <row r="264" spans="1:14" ht="19.899999999999999" customHeight="1">
      <c r="A264" s="131"/>
      <c r="B264" s="138"/>
      <c r="C264" s="138"/>
      <c r="D264" s="139"/>
      <c r="E264" s="26" t="s">
        <v>633</v>
      </c>
      <c r="F264" s="26" t="s">
        <v>474</v>
      </c>
      <c r="G264" s="26" t="s">
        <v>504</v>
      </c>
      <c r="H264" s="26" t="s">
        <v>596</v>
      </c>
      <c r="I264" s="26" t="s">
        <v>477</v>
      </c>
      <c r="J264" s="43" t="s">
        <v>478</v>
      </c>
      <c r="K264" s="43" t="s">
        <v>479</v>
      </c>
      <c r="L264" s="43" t="s">
        <v>491</v>
      </c>
      <c r="M264" s="43" t="s">
        <v>481</v>
      </c>
      <c r="N264" s="16"/>
    </row>
    <row r="265" spans="1:14" ht="19.899999999999999" customHeight="1">
      <c r="A265" s="131"/>
      <c r="B265" s="138"/>
      <c r="C265" s="138"/>
      <c r="D265" s="139"/>
      <c r="E265" s="26" t="s">
        <v>633</v>
      </c>
      <c r="F265" s="26" t="s">
        <v>525</v>
      </c>
      <c r="G265" s="26" t="s">
        <v>526</v>
      </c>
      <c r="H265" s="26" t="s">
        <v>570</v>
      </c>
      <c r="I265" s="26" t="s">
        <v>514</v>
      </c>
      <c r="J265" s="43" t="s">
        <v>531</v>
      </c>
      <c r="K265" s="43" t="s">
        <v>479</v>
      </c>
      <c r="L265" s="43" t="s">
        <v>491</v>
      </c>
      <c r="M265" s="43" t="s">
        <v>481</v>
      </c>
      <c r="N265" s="16"/>
    </row>
    <row r="266" spans="1:14" ht="19.899999999999999" customHeight="1">
      <c r="A266" s="131"/>
      <c r="B266" s="138"/>
      <c r="C266" s="138"/>
      <c r="D266" s="139"/>
      <c r="E266" s="26" t="s">
        <v>633</v>
      </c>
      <c r="F266" s="26" t="s">
        <v>474</v>
      </c>
      <c r="G266" s="26" t="s">
        <v>533</v>
      </c>
      <c r="H266" s="26" t="s">
        <v>565</v>
      </c>
      <c r="I266" s="26" t="s">
        <v>487</v>
      </c>
      <c r="J266" s="43" t="s">
        <v>635</v>
      </c>
      <c r="K266" s="43" t="s">
        <v>536</v>
      </c>
      <c r="L266" s="43" t="s">
        <v>517</v>
      </c>
      <c r="M266" s="43" t="s">
        <v>481</v>
      </c>
      <c r="N266" s="16"/>
    </row>
    <row r="267" spans="1:14" ht="19.899999999999999" customHeight="1">
      <c r="A267" s="131"/>
      <c r="B267" s="138"/>
      <c r="C267" s="138"/>
      <c r="D267" s="139"/>
      <c r="E267" s="26" t="s">
        <v>633</v>
      </c>
      <c r="F267" s="26" t="s">
        <v>484</v>
      </c>
      <c r="G267" s="26" t="s">
        <v>522</v>
      </c>
      <c r="H267" s="26" t="s">
        <v>636</v>
      </c>
      <c r="I267" s="26" t="s">
        <v>477</v>
      </c>
      <c r="J267" s="43" t="s">
        <v>478</v>
      </c>
      <c r="K267" s="43" t="s">
        <v>479</v>
      </c>
      <c r="L267" s="43" t="s">
        <v>524</v>
      </c>
      <c r="M267" s="43" t="s">
        <v>481</v>
      </c>
      <c r="N267" s="16"/>
    </row>
    <row r="268" spans="1:14" ht="19.899999999999999" customHeight="1">
      <c r="A268" s="131"/>
      <c r="B268" s="137" t="s">
        <v>424</v>
      </c>
      <c r="C268" s="137" t="s">
        <v>298</v>
      </c>
      <c r="D268" s="139">
        <v>176.93</v>
      </c>
      <c r="E268" s="26" t="s">
        <v>637</v>
      </c>
      <c r="F268" s="26" t="s">
        <v>525</v>
      </c>
      <c r="G268" s="26" t="s">
        <v>526</v>
      </c>
      <c r="H268" s="26" t="s">
        <v>638</v>
      </c>
      <c r="I268" s="26" t="s">
        <v>514</v>
      </c>
      <c r="J268" s="43" t="s">
        <v>531</v>
      </c>
      <c r="K268" s="43" t="s">
        <v>479</v>
      </c>
      <c r="L268" s="43" t="s">
        <v>491</v>
      </c>
      <c r="M268" s="43" t="s">
        <v>481</v>
      </c>
      <c r="N268" s="16"/>
    </row>
    <row r="269" spans="1:14" ht="19.899999999999999" customHeight="1">
      <c r="A269" s="131"/>
      <c r="B269" s="138"/>
      <c r="C269" s="138"/>
      <c r="D269" s="139"/>
      <c r="E269" s="26" t="s">
        <v>637</v>
      </c>
      <c r="F269" s="26" t="s">
        <v>474</v>
      </c>
      <c r="G269" s="26" t="s">
        <v>482</v>
      </c>
      <c r="H269" s="26" t="s">
        <v>639</v>
      </c>
      <c r="I269" s="26" t="s">
        <v>477</v>
      </c>
      <c r="J269" s="43" t="s">
        <v>528</v>
      </c>
      <c r="K269" s="43" t="s">
        <v>574</v>
      </c>
      <c r="L269" s="43" t="s">
        <v>491</v>
      </c>
      <c r="M269" s="43" t="s">
        <v>481</v>
      </c>
      <c r="N269" s="16"/>
    </row>
    <row r="270" spans="1:14" ht="19.899999999999999" customHeight="1">
      <c r="A270" s="131"/>
      <c r="B270" s="138"/>
      <c r="C270" s="138"/>
      <c r="D270" s="139"/>
      <c r="E270" s="26" t="s">
        <v>637</v>
      </c>
      <c r="F270" s="26" t="s">
        <v>484</v>
      </c>
      <c r="G270" s="26" t="s">
        <v>522</v>
      </c>
      <c r="H270" s="26" t="s">
        <v>640</v>
      </c>
      <c r="I270" s="26" t="s">
        <v>477</v>
      </c>
      <c r="J270" s="43" t="s">
        <v>478</v>
      </c>
      <c r="K270" s="43" t="s">
        <v>479</v>
      </c>
      <c r="L270" s="43" t="s">
        <v>524</v>
      </c>
      <c r="M270" s="43" t="s">
        <v>481</v>
      </c>
      <c r="N270" s="16"/>
    </row>
    <row r="271" spans="1:14" ht="19.899999999999999" customHeight="1">
      <c r="A271" s="131"/>
      <c r="B271" s="138"/>
      <c r="C271" s="138"/>
      <c r="D271" s="139"/>
      <c r="E271" s="26" t="s">
        <v>637</v>
      </c>
      <c r="F271" s="26" t="s">
        <v>474</v>
      </c>
      <c r="G271" s="26" t="s">
        <v>475</v>
      </c>
      <c r="H271" s="26" t="s">
        <v>601</v>
      </c>
      <c r="I271" s="26" t="s">
        <v>520</v>
      </c>
      <c r="J271" s="43" t="s">
        <v>521</v>
      </c>
      <c r="K271" s="43"/>
      <c r="L271" s="43" t="s">
        <v>491</v>
      </c>
      <c r="M271" s="43" t="s">
        <v>481</v>
      </c>
      <c r="N271" s="16"/>
    </row>
    <row r="272" spans="1:14" ht="19.899999999999999" customHeight="1">
      <c r="A272" s="131"/>
      <c r="B272" s="138"/>
      <c r="C272" s="138"/>
      <c r="D272" s="139"/>
      <c r="E272" s="26" t="s">
        <v>637</v>
      </c>
      <c r="F272" s="26" t="s">
        <v>474</v>
      </c>
      <c r="G272" s="26" t="s">
        <v>533</v>
      </c>
      <c r="H272" s="26" t="s">
        <v>565</v>
      </c>
      <c r="I272" s="26" t="s">
        <v>487</v>
      </c>
      <c r="J272" s="43" t="s">
        <v>641</v>
      </c>
      <c r="K272" s="43" t="s">
        <v>536</v>
      </c>
      <c r="L272" s="43" t="s">
        <v>517</v>
      </c>
      <c r="M272" s="43" t="s">
        <v>481</v>
      </c>
      <c r="N272" s="16"/>
    </row>
    <row r="273" spans="1:14" ht="19.899999999999999" customHeight="1">
      <c r="A273" s="131"/>
      <c r="B273" s="138"/>
      <c r="C273" s="138"/>
      <c r="D273" s="139"/>
      <c r="E273" s="26" t="s">
        <v>637</v>
      </c>
      <c r="F273" s="26" t="s">
        <v>474</v>
      </c>
      <c r="G273" s="26" t="s">
        <v>504</v>
      </c>
      <c r="H273" s="26" t="s">
        <v>642</v>
      </c>
      <c r="I273" s="26" t="s">
        <v>477</v>
      </c>
      <c r="J273" s="43" t="s">
        <v>478</v>
      </c>
      <c r="K273" s="43" t="s">
        <v>479</v>
      </c>
      <c r="L273" s="43" t="s">
        <v>491</v>
      </c>
      <c r="M273" s="43" t="s">
        <v>481</v>
      </c>
      <c r="N273" s="16"/>
    </row>
    <row r="274" spans="1:14" ht="19.899999999999999" customHeight="1">
      <c r="A274" s="131"/>
      <c r="B274" s="137" t="s">
        <v>425</v>
      </c>
      <c r="C274" s="137" t="s">
        <v>298</v>
      </c>
      <c r="D274" s="139">
        <v>268.39999999999998</v>
      </c>
      <c r="E274" s="26" t="s">
        <v>643</v>
      </c>
      <c r="F274" s="26" t="s">
        <v>525</v>
      </c>
      <c r="G274" s="26" t="s">
        <v>526</v>
      </c>
      <c r="H274" s="26" t="s">
        <v>570</v>
      </c>
      <c r="I274" s="26" t="s">
        <v>514</v>
      </c>
      <c r="J274" s="43" t="s">
        <v>531</v>
      </c>
      <c r="K274" s="43" t="s">
        <v>479</v>
      </c>
      <c r="L274" s="43" t="s">
        <v>491</v>
      </c>
      <c r="M274" s="43" t="s">
        <v>481</v>
      </c>
      <c r="N274" s="16"/>
    </row>
    <row r="275" spans="1:14" ht="19.899999999999999" customHeight="1">
      <c r="A275" s="131"/>
      <c r="B275" s="138"/>
      <c r="C275" s="138"/>
      <c r="D275" s="139"/>
      <c r="E275" s="26" t="s">
        <v>643</v>
      </c>
      <c r="F275" s="26" t="s">
        <v>474</v>
      </c>
      <c r="G275" s="26" t="s">
        <v>533</v>
      </c>
      <c r="H275" s="26" t="s">
        <v>565</v>
      </c>
      <c r="I275" s="26" t="s">
        <v>487</v>
      </c>
      <c r="J275" s="43" t="s">
        <v>644</v>
      </c>
      <c r="K275" s="43" t="s">
        <v>536</v>
      </c>
      <c r="L275" s="43" t="s">
        <v>517</v>
      </c>
      <c r="M275" s="43" t="s">
        <v>481</v>
      </c>
      <c r="N275" s="16"/>
    </row>
    <row r="276" spans="1:14" ht="19.899999999999999" customHeight="1">
      <c r="A276" s="131"/>
      <c r="B276" s="138"/>
      <c r="C276" s="138"/>
      <c r="D276" s="139"/>
      <c r="E276" s="26" t="s">
        <v>643</v>
      </c>
      <c r="F276" s="26" t="s">
        <v>474</v>
      </c>
      <c r="G276" s="26" t="s">
        <v>482</v>
      </c>
      <c r="H276" s="26" t="s">
        <v>577</v>
      </c>
      <c r="I276" s="26" t="s">
        <v>487</v>
      </c>
      <c r="J276" s="43" t="s">
        <v>515</v>
      </c>
      <c r="K276" s="43" t="s">
        <v>574</v>
      </c>
      <c r="L276" s="43" t="s">
        <v>491</v>
      </c>
      <c r="M276" s="43" t="s">
        <v>481</v>
      </c>
      <c r="N276" s="16"/>
    </row>
    <row r="277" spans="1:14" ht="19.899999999999999" customHeight="1">
      <c r="A277" s="131"/>
      <c r="B277" s="138"/>
      <c r="C277" s="138"/>
      <c r="D277" s="139"/>
      <c r="E277" s="26" t="s">
        <v>643</v>
      </c>
      <c r="F277" s="26" t="s">
        <v>474</v>
      </c>
      <c r="G277" s="26" t="s">
        <v>475</v>
      </c>
      <c r="H277" s="26" t="s">
        <v>645</v>
      </c>
      <c r="I277" s="26" t="s">
        <v>477</v>
      </c>
      <c r="J277" s="43" t="s">
        <v>521</v>
      </c>
      <c r="K277" s="43" t="s">
        <v>568</v>
      </c>
      <c r="L277" s="43" t="s">
        <v>491</v>
      </c>
      <c r="M277" s="43" t="s">
        <v>481</v>
      </c>
      <c r="N277" s="16"/>
    </row>
    <row r="278" spans="1:14" ht="19.899999999999999" customHeight="1">
      <c r="A278" s="131"/>
      <c r="B278" s="138"/>
      <c r="C278" s="138"/>
      <c r="D278" s="139"/>
      <c r="E278" s="26" t="s">
        <v>643</v>
      </c>
      <c r="F278" s="26" t="s">
        <v>484</v>
      </c>
      <c r="G278" s="26" t="s">
        <v>522</v>
      </c>
      <c r="H278" s="26" t="s">
        <v>646</v>
      </c>
      <c r="I278" s="26" t="s">
        <v>477</v>
      </c>
      <c r="J278" s="43" t="s">
        <v>478</v>
      </c>
      <c r="K278" s="43" t="s">
        <v>479</v>
      </c>
      <c r="L278" s="43" t="s">
        <v>524</v>
      </c>
      <c r="M278" s="43" t="s">
        <v>481</v>
      </c>
      <c r="N278" s="16"/>
    </row>
    <row r="279" spans="1:14" ht="19.899999999999999" customHeight="1">
      <c r="A279" s="131"/>
      <c r="B279" s="138"/>
      <c r="C279" s="138"/>
      <c r="D279" s="139"/>
      <c r="E279" s="26" t="s">
        <v>643</v>
      </c>
      <c r="F279" s="26" t="s">
        <v>474</v>
      </c>
      <c r="G279" s="26" t="s">
        <v>504</v>
      </c>
      <c r="H279" s="26" t="s">
        <v>647</v>
      </c>
      <c r="I279" s="26" t="s">
        <v>477</v>
      </c>
      <c r="J279" s="43" t="s">
        <v>478</v>
      </c>
      <c r="K279" s="43" t="s">
        <v>479</v>
      </c>
      <c r="L279" s="43" t="s">
        <v>491</v>
      </c>
      <c r="M279" s="43" t="s">
        <v>481</v>
      </c>
      <c r="N279" s="16"/>
    </row>
    <row r="280" spans="1:14" ht="19.899999999999999" customHeight="1">
      <c r="A280" s="131"/>
      <c r="B280" s="137" t="s">
        <v>426</v>
      </c>
      <c r="C280" s="137" t="s">
        <v>298</v>
      </c>
      <c r="D280" s="139">
        <v>236.31</v>
      </c>
      <c r="E280" s="26" t="s">
        <v>648</v>
      </c>
      <c r="F280" s="26" t="s">
        <v>474</v>
      </c>
      <c r="G280" s="26" t="s">
        <v>482</v>
      </c>
      <c r="H280" s="26" t="s">
        <v>649</v>
      </c>
      <c r="I280" s="26" t="s">
        <v>487</v>
      </c>
      <c r="J280" s="43" t="s">
        <v>650</v>
      </c>
      <c r="K280" s="43" t="s">
        <v>574</v>
      </c>
      <c r="L280" s="43" t="s">
        <v>491</v>
      </c>
      <c r="M280" s="43" t="s">
        <v>481</v>
      </c>
      <c r="N280" s="16"/>
    </row>
    <row r="281" spans="1:14" ht="19.899999999999999" customHeight="1">
      <c r="A281" s="131"/>
      <c r="B281" s="138"/>
      <c r="C281" s="138"/>
      <c r="D281" s="139"/>
      <c r="E281" s="26" t="s">
        <v>648</v>
      </c>
      <c r="F281" s="26" t="s">
        <v>484</v>
      </c>
      <c r="G281" s="26" t="s">
        <v>522</v>
      </c>
      <c r="H281" s="26" t="s">
        <v>651</v>
      </c>
      <c r="I281" s="26" t="s">
        <v>477</v>
      </c>
      <c r="J281" s="43" t="s">
        <v>478</v>
      </c>
      <c r="K281" s="43" t="s">
        <v>479</v>
      </c>
      <c r="L281" s="43" t="s">
        <v>524</v>
      </c>
      <c r="M281" s="43" t="s">
        <v>481</v>
      </c>
      <c r="N281" s="16"/>
    </row>
    <row r="282" spans="1:14" ht="19.899999999999999" customHeight="1">
      <c r="A282" s="131"/>
      <c r="B282" s="138"/>
      <c r="C282" s="138"/>
      <c r="D282" s="139"/>
      <c r="E282" s="26" t="s">
        <v>648</v>
      </c>
      <c r="F282" s="26" t="s">
        <v>474</v>
      </c>
      <c r="G282" s="26" t="s">
        <v>533</v>
      </c>
      <c r="H282" s="26" t="s">
        <v>565</v>
      </c>
      <c r="I282" s="26" t="s">
        <v>487</v>
      </c>
      <c r="J282" s="43" t="s">
        <v>652</v>
      </c>
      <c r="K282" s="43" t="s">
        <v>536</v>
      </c>
      <c r="L282" s="43" t="s">
        <v>517</v>
      </c>
      <c r="M282" s="43" t="s">
        <v>481</v>
      </c>
      <c r="N282" s="16"/>
    </row>
    <row r="283" spans="1:14" ht="19.899999999999999" customHeight="1">
      <c r="A283" s="131"/>
      <c r="B283" s="138"/>
      <c r="C283" s="138"/>
      <c r="D283" s="139"/>
      <c r="E283" s="26" t="s">
        <v>648</v>
      </c>
      <c r="F283" s="26" t="s">
        <v>474</v>
      </c>
      <c r="G283" s="26" t="s">
        <v>475</v>
      </c>
      <c r="H283" s="26" t="s">
        <v>581</v>
      </c>
      <c r="I283" s="26" t="s">
        <v>477</v>
      </c>
      <c r="J283" s="43" t="s">
        <v>540</v>
      </c>
      <c r="K283" s="43" t="s">
        <v>568</v>
      </c>
      <c r="L283" s="43" t="s">
        <v>491</v>
      </c>
      <c r="M283" s="43" t="s">
        <v>481</v>
      </c>
      <c r="N283" s="16"/>
    </row>
    <row r="284" spans="1:14" ht="19.899999999999999" customHeight="1">
      <c r="A284" s="131"/>
      <c r="B284" s="138"/>
      <c r="C284" s="138"/>
      <c r="D284" s="139"/>
      <c r="E284" s="26" t="s">
        <v>648</v>
      </c>
      <c r="F284" s="26" t="s">
        <v>525</v>
      </c>
      <c r="G284" s="26" t="s">
        <v>526</v>
      </c>
      <c r="H284" s="26" t="s">
        <v>653</v>
      </c>
      <c r="I284" s="26" t="s">
        <v>514</v>
      </c>
      <c r="J284" s="43" t="s">
        <v>531</v>
      </c>
      <c r="K284" s="43" t="s">
        <v>479</v>
      </c>
      <c r="L284" s="43" t="s">
        <v>491</v>
      </c>
      <c r="M284" s="43" t="s">
        <v>481</v>
      </c>
      <c r="N284" s="16"/>
    </row>
    <row r="285" spans="1:14" ht="19.899999999999999" customHeight="1">
      <c r="A285" s="131"/>
      <c r="B285" s="138"/>
      <c r="C285" s="138"/>
      <c r="D285" s="139"/>
      <c r="E285" s="26" t="s">
        <v>648</v>
      </c>
      <c r="F285" s="26" t="s">
        <v>474</v>
      </c>
      <c r="G285" s="26" t="s">
        <v>504</v>
      </c>
      <c r="H285" s="26" t="s">
        <v>654</v>
      </c>
      <c r="I285" s="26" t="s">
        <v>477</v>
      </c>
      <c r="J285" s="43" t="s">
        <v>478</v>
      </c>
      <c r="K285" s="43" t="s">
        <v>479</v>
      </c>
      <c r="L285" s="43" t="s">
        <v>491</v>
      </c>
      <c r="M285" s="43" t="s">
        <v>481</v>
      </c>
      <c r="N285" s="16"/>
    </row>
    <row r="286" spans="1:14" ht="19.899999999999999" customHeight="1">
      <c r="A286" s="131"/>
      <c r="B286" s="137" t="s">
        <v>427</v>
      </c>
      <c r="C286" s="137" t="s">
        <v>298</v>
      </c>
      <c r="D286" s="139">
        <v>0.48</v>
      </c>
      <c r="E286" s="26" t="s">
        <v>655</v>
      </c>
      <c r="F286" s="26" t="s">
        <v>474</v>
      </c>
      <c r="G286" s="26" t="s">
        <v>482</v>
      </c>
      <c r="H286" s="26" t="s">
        <v>610</v>
      </c>
      <c r="I286" s="26" t="s">
        <v>477</v>
      </c>
      <c r="J286" s="43" t="s">
        <v>521</v>
      </c>
      <c r="K286" s="43" t="s">
        <v>574</v>
      </c>
      <c r="L286" s="43" t="s">
        <v>491</v>
      </c>
      <c r="M286" s="43" t="s">
        <v>481</v>
      </c>
      <c r="N286" s="16"/>
    </row>
    <row r="287" spans="1:14" ht="19.899999999999999" customHeight="1">
      <c r="A287" s="131"/>
      <c r="B287" s="138"/>
      <c r="C287" s="138"/>
      <c r="D287" s="139"/>
      <c r="E287" s="26" t="s">
        <v>655</v>
      </c>
      <c r="F287" s="26" t="s">
        <v>474</v>
      </c>
      <c r="G287" s="26" t="s">
        <v>504</v>
      </c>
      <c r="H287" s="26" t="s">
        <v>642</v>
      </c>
      <c r="I287" s="26" t="s">
        <v>477</v>
      </c>
      <c r="J287" s="43" t="s">
        <v>478</v>
      </c>
      <c r="K287" s="43" t="s">
        <v>479</v>
      </c>
      <c r="L287" s="43" t="s">
        <v>491</v>
      </c>
      <c r="M287" s="43" t="s">
        <v>481</v>
      </c>
      <c r="N287" s="16"/>
    </row>
    <row r="288" spans="1:14" ht="19.899999999999999" customHeight="1">
      <c r="A288" s="131"/>
      <c r="B288" s="138"/>
      <c r="C288" s="138"/>
      <c r="D288" s="139"/>
      <c r="E288" s="26" t="s">
        <v>655</v>
      </c>
      <c r="F288" s="26" t="s">
        <v>525</v>
      </c>
      <c r="G288" s="26" t="s">
        <v>526</v>
      </c>
      <c r="H288" s="26" t="s">
        <v>570</v>
      </c>
      <c r="I288" s="26" t="s">
        <v>514</v>
      </c>
      <c r="J288" s="43" t="s">
        <v>531</v>
      </c>
      <c r="K288" s="43" t="s">
        <v>479</v>
      </c>
      <c r="L288" s="43" t="s">
        <v>491</v>
      </c>
      <c r="M288" s="43" t="s">
        <v>481</v>
      </c>
      <c r="N288" s="16"/>
    </row>
    <row r="289" spans="1:14" ht="19.899999999999999" customHeight="1">
      <c r="A289" s="131"/>
      <c r="B289" s="138"/>
      <c r="C289" s="138"/>
      <c r="D289" s="139"/>
      <c r="E289" s="26" t="s">
        <v>655</v>
      </c>
      <c r="F289" s="26" t="s">
        <v>474</v>
      </c>
      <c r="G289" s="26" t="s">
        <v>533</v>
      </c>
      <c r="H289" s="26" t="s">
        <v>565</v>
      </c>
      <c r="I289" s="26" t="s">
        <v>477</v>
      </c>
      <c r="J289" s="43" t="s">
        <v>656</v>
      </c>
      <c r="K289" s="43" t="s">
        <v>657</v>
      </c>
      <c r="L289" s="43" t="s">
        <v>517</v>
      </c>
      <c r="M289" s="43" t="s">
        <v>481</v>
      </c>
      <c r="N289" s="16"/>
    </row>
    <row r="290" spans="1:14" ht="19.899999999999999" customHeight="1">
      <c r="A290" s="131"/>
      <c r="B290" s="138"/>
      <c r="C290" s="138"/>
      <c r="D290" s="139"/>
      <c r="E290" s="26" t="s">
        <v>655</v>
      </c>
      <c r="F290" s="26" t="s">
        <v>484</v>
      </c>
      <c r="G290" s="26" t="s">
        <v>522</v>
      </c>
      <c r="H290" s="26" t="s">
        <v>655</v>
      </c>
      <c r="I290" s="26" t="s">
        <v>477</v>
      </c>
      <c r="J290" s="43" t="s">
        <v>478</v>
      </c>
      <c r="K290" s="43" t="s">
        <v>479</v>
      </c>
      <c r="L290" s="43" t="s">
        <v>524</v>
      </c>
      <c r="M290" s="43" t="s">
        <v>481</v>
      </c>
      <c r="N290" s="16"/>
    </row>
    <row r="291" spans="1:14" ht="19.899999999999999" customHeight="1">
      <c r="A291" s="131"/>
      <c r="B291" s="138"/>
      <c r="C291" s="138"/>
      <c r="D291" s="139"/>
      <c r="E291" s="26" t="s">
        <v>655</v>
      </c>
      <c r="F291" s="26" t="s">
        <v>474</v>
      </c>
      <c r="G291" s="26" t="s">
        <v>475</v>
      </c>
      <c r="H291" s="26" t="s">
        <v>581</v>
      </c>
      <c r="I291" s="26" t="s">
        <v>477</v>
      </c>
      <c r="J291" s="43" t="s">
        <v>521</v>
      </c>
      <c r="K291" s="43" t="s">
        <v>568</v>
      </c>
      <c r="L291" s="43" t="s">
        <v>491</v>
      </c>
      <c r="M291" s="43" t="s">
        <v>481</v>
      </c>
      <c r="N291" s="16"/>
    </row>
    <row r="292" spans="1:14" ht="19.899999999999999" customHeight="1">
      <c r="A292" s="131"/>
      <c r="B292" s="137" t="s">
        <v>428</v>
      </c>
      <c r="C292" s="137" t="s">
        <v>298</v>
      </c>
      <c r="D292" s="139">
        <v>194.4</v>
      </c>
      <c r="E292" s="26" t="s">
        <v>658</v>
      </c>
      <c r="F292" s="26" t="s">
        <v>484</v>
      </c>
      <c r="G292" s="26" t="s">
        <v>522</v>
      </c>
      <c r="H292" s="26" t="s">
        <v>659</v>
      </c>
      <c r="I292" s="26" t="s">
        <v>520</v>
      </c>
      <c r="J292" s="43" t="s">
        <v>540</v>
      </c>
      <c r="K292" s="43"/>
      <c r="L292" s="43" t="s">
        <v>524</v>
      </c>
      <c r="M292" s="43" t="s">
        <v>481</v>
      </c>
      <c r="N292" s="16"/>
    </row>
    <row r="293" spans="1:14" ht="19.899999999999999" customHeight="1">
      <c r="A293" s="131"/>
      <c r="B293" s="138"/>
      <c r="C293" s="138"/>
      <c r="D293" s="139"/>
      <c r="E293" s="26" t="s">
        <v>658</v>
      </c>
      <c r="F293" s="26" t="s">
        <v>474</v>
      </c>
      <c r="G293" s="26" t="s">
        <v>504</v>
      </c>
      <c r="H293" s="26" t="s">
        <v>596</v>
      </c>
      <c r="I293" s="26" t="s">
        <v>477</v>
      </c>
      <c r="J293" s="43" t="s">
        <v>478</v>
      </c>
      <c r="K293" s="43" t="s">
        <v>479</v>
      </c>
      <c r="L293" s="43" t="s">
        <v>491</v>
      </c>
      <c r="M293" s="43" t="s">
        <v>481</v>
      </c>
      <c r="N293" s="16"/>
    </row>
    <row r="294" spans="1:14" ht="19.899999999999999" customHeight="1">
      <c r="A294" s="131"/>
      <c r="B294" s="138"/>
      <c r="C294" s="138"/>
      <c r="D294" s="139"/>
      <c r="E294" s="26" t="s">
        <v>658</v>
      </c>
      <c r="F294" s="26" t="s">
        <v>525</v>
      </c>
      <c r="G294" s="26" t="s">
        <v>526</v>
      </c>
      <c r="H294" s="26" t="s">
        <v>570</v>
      </c>
      <c r="I294" s="26" t="s">
        <v>514</v>
      </c>
      <c r="J294" s="43" t="s">
        <v>531</v>
      </c>
      <c r="K294" s="43" t="s">
        <v>479</v>
      </c>
      <c r="L294" s="43" t="s">
        <v>491</v>
      </c>
      <c r="M294" s="43" t="s">
        <v>481</v>
      </c>
      <c r="N294" s="16"/>
    </row>
    <row r="295" spans="1:14" ht="19.899999999999999" customHeight="1">
      <c r="A295" s="131"/>
      <c r="B295" s="138"/>
      <c r="C295" s="138"/>
      <c r="D295" s="139"/>
      <c r="E295" s="26" t="s">
        <v>658</v>
      </c>
      <c r="F295" s="26" t="s">
        <v>474</v>
      </c>
      <c r="G295" s="26" t="s">
        <v>475</v>
      </c>
      <c r="H295" s="26" t="s">
        <v>609</v>
      </c>
      <c r="I295" s="26" t="s">
        <v>477</v>
      </c>
      <c r="J295" s="43" t="s">
        <v>521</v>
      </c>
      <c r="K295" s="43" t="s">
        <v>568</v>
      </c>
      <c r="L295" s="43" t="s">
        <v>491</v>
      </c>
      <c r="M295" s="43" t="s">
        <v>481</v>
      </c>
      <c r="N295" s="16"/>
    </row>
    <row r="296" spans="1:14" ht="19.899999999999999" customHeight="1">
      <c r="A296" s="131"/>
      <c r="B296" s="138"/>
      <c r="C296" s="138"/>
      <c r="D296" s="139"/>
      <c r="E296" s="26" t="s">
        <v>658</v>
      </c>
      <c r="F296" s="26" t="s">
        <v>474</v>
      </c>
      <c r="G296" s="26" t="s">
        <v>482</v>
      </c>
      <c r="H296" s="26" t="s">
        <v>660</v>
      </c>
      <c r="I296" s="26" t="s">
        <v>487</v>
      </c>
      <c r="J296" s="43" t="s">
        <v>661</v>
      </c>
      <c r="K296" s="43" t="s">
        <v>574</v>
      </c>
      <c r="L296" s="43" t="s">
        <v>491</v>
      </c>
      <c r="M296" s="43" t="s">
        <v>481</v>
      </c>
      <c r="N296" s="16"/>
    </row>
    <row r="297" spans="1:14" ht="19.899999999999999" customHeight="1">
      <c r="A297" s="131"/>
      <c r="B297" s="138"/>
      <c r="C297" s="138"/>
      <c r="D297" s="139"/>
      <c r="E297" s="26" t="s">
        <v>658</v>
      </c>
      <c r="F297" s="26" t="s">
        <v>474</v>
      </c>
      <c r="G297" s="26" t="s">
        <v>533</v>
      </c>
      <c r="H297" s="26" t="s">
        <v>565</v>
      </c>
      <c r="I297" s="26" t="s">
        <v>487</v>
      </c>
      <c r="J297" s="43" t="s">
        <v>662</v>
      </c>
      <c r="K297" s="43" t="s">
        <v>536</v>
      </c>
      <c r="L297" s="43" t="s">
        <v>517</v>
      </c>
      <c r="M297" s="43" t="s">
        <v>481</v>
      </c>
      <c r="N297" s="16"/>
    </row>
    <row r="298" spans="1:14" ht="19.899999999999999" customHeight="1">
      <c r="A298" s="131"/>
      <c r="B298" s="137" t="s">
        <v>429</v>
      </c>
      <c r="C298" s="137" t="s">
        <v>298</v>
      </c>
      <c r="D298" s="139">
        <v>231.3</v>
      </c>
      <c r="E298" s="26" t="s">
        <v>663</v>
      </c>
      <c r="F298" s="26" t="s">
        <v>474</v>
      </c>
      <c r="G298" s="26" t="s">
        <v>482</v>
      </c>
      <c r="H298" s="26" t="s">
        <v>660</v>
      </c>
      <c r="I298" s="26" t="s">
        <v>487</v>
      </c>
      <c r="J298" s="43" t="s">
        <v>664</v>
      </c>
      <c r="K298" s="43" t="s">
        <v>574</v>
      </c>
      <c r="L298" s="43" t="s">
        <v>491</v>
      </c>
      <c r="M298" s="43" t="s">
        <v>481</v>
      </c>
      <c r="N298" s="16"/>
    </row>
    <row r="299" spans="1:14" ht="19.899999999999999" customHeight="1">
      <c r="A299" s="131"/>
      <c r="B299" s="138"/>
      <c r="C299" s="138"/>
      <c r="D299" s="139"/>
      <c r="E299" s="26" t="s">
        <v>663</v>
      </c>
      <c r="F299" s="26" t="s">
        <v>474</v>
      </c>
      <c r="G299" s="26" t="s">
        <v>533</v>
      </c>
      <c r="H299" s="26" t="s">
        <v>565</v>
      </c>
      <c r="I299" s="26" t="s">
        <v>487</v>
      </c>
      <c r="J299" s="43" t="s">
        <v>665</v>
      </c>
      <c r="K299" s="43" t="s">
        <v>536</v>
      </c>
      <c r="L299" s="43" t="s">
        <v>517</v>
      </c>
      <c r="M299" s="43" t="s">
        <v>481</v>
      </c>
      <c r="N299" s="16"/>
    </row>
    <row r="300" spans="1:14" ht="19.899999999999999" customHeight="1">
      <c r="A300" s="131"/>
      <c r="B300" s="138"/>
      <c r="C300" s="138"/>
      <c r="D300" s="139"/>
      <c r="E300" s="26" t="s">
        <v>663</v>
      </c>
      <c r="F300" s="26" t="s">
        <v>474</v>
      </c>
      <c r="G300" s="26" t="s">
        <v>475</v>
      </c>
      <c r="H300" s="26" t="s">
        <v>609</v>
      </c>
      <c r="I300" s="26" t="s">
        <v>477</v>
      </c>
      <c r="J300" s="43" t="s">
        <v>521</v>
      </c>
      <c r="K300" s="43" t="s">
        <v>568</v>
      </c>
      <c r="L300" s="43" t="s">
        <v>491</v>
      </c>
      <c r="M300" s="43" t="s">
        <v>481</v>
      </c>
      <c r="N300" s="16"/>
    </row>
    <row r="301" spans="1:14" ht="19.899999999999999" customHeight="1">
      <c r="A301" s="131"/>
      <c r="B301" s="138"/>
      <c r="C301" s="138"/>
      <c r="D301" s="139"/>
      <c r="E301" s="26" t="s">
        <v>663</v>
      </c>
      <c r="F301" s="26" t="s">
        <v>484</v>
      </c>
      <c r="G301" s="26" t="s">
        <v>522</v>
      </c>
      <c r="H301" s="26" t="s">
        <v>666</v>
      </c>
      <c r="I301" s="26" t="s">
        <v>477</v>
      </c>
      <c r="J301" s="43" t="s">
        <v>478</v>
      </c>
      <c r="K301" s="43" t="s">
        <v>479</v>
      </c>
      <c r="L301" s="43" t="s">
        <v>524</v>
      </c>
      <c r="M301" s="43" t="s">
        <v>481</v>
      </c>
      <c r="N301" s="16"/>
    </row>
    <row r="302" spans="1:14" ht="19.899999999999999" customHeight="1">
      <c r="A302" s="131"/>
      <c r="B302" s="138"/>
      <c r="C302" s="138"/>
      <c r="D302" s="139"/>
      <c r="E302" s="26" t="s">
        <v>663</v>
      </c>
      <c r="F302" s="26" t="s">
        <v>474</v>
      </c>
      <c r="G302" s="26" t="s">
        <v>504</v>
      </c>
      <c r="H302" s="26" t="s">
        <v>596</v>
      </c>
      <c r="I302" s="26" t="s">
        <v>477</v>
      </c>
      <c r="J302" s="43" t="s">
        <v>478</v>
      </c>
      <c r="K302" s="43" t="s">
        <v>479</v>
      </c>
      <c r="L302" s="43" t="s">
        <v>491</v>
      </c>
      <c r="M302" s="43" t="s">
        <v>481</v>
      </c>
      <c r="N302" s="16"/>
    </row>
    <row r="303" spans="1:14" ht="19.899999999999999" customHeight="1">
      <c r="A303" s="131"/>
      <c r="B303" s="138"/>
      <c r="C303" s="138"/>
      <c r="D303" s="139"/>
      <c r="E303" s="26" t="s">
        <v>663</v>
      </c>
      <c r="F303" s="26" t="s">
        <v>525</v>
      </c>
      <c r="G303" s="26" t="s">
        <v>526</v>
      </c>
      <c r="H303" s="26" t="s">
        <v>570</v>
      </c>
      <c r="I303" s="26" t="s">
        <v>514</v>
      </c>
      <c r="J303" s="43" t="s">
        <v>531</v>
      </c>
      <c r="K303" s="43" t="s">
        <v>479</v>
      </c>
      <c r="L303" s="43" t="s">
        <v>491</v>
      </c>
      <c r="M303" s="43" t="s">
        <v>481</v>
      </c>
      <c r="N303" s="16"/>
    </row>
    <row r="304" spans="1:14" ht="19.899999999999999" customHeight="1">
      <c r="A304" s="131"/>
      <c r="B304" s="137" t="s">
        <v>430</v>
      </c>
      <c r="C304" s="137" t="s">
        <v>298</v>
      </c>
      <c r="D304" s="139">
        <v>50</v>
      </c>
      <c r="E304" s="26" t="s">
        <v>667</v>
      </c>
      <c r="F304" s="26" t="s">
        <v>525</v>
      </c>
      <c r="G304" s="26" t="s">
        <v>526</v>
      </c>
      <c r="H304" s="26" t="s">
        <v>668</v>
      </c>
      <c r="I304" s="26" t="s">
        <v>514</v>
      </c>
      <c r="J304" s="43" t="s">
        <v>531</v>
      </c>
      <c r="K304" s="43" t="s">
        <v>479</v>
      </c>
      <c r="L304" s="43" t="s">
        <v>491</v>
      </c>
      <c r="M304" s="43" t="s">
        <v>481</v>
      </c>
      <c r="N304" s="16"/>
    </row>
    <row r="305" spans="1:14" ht="19.899999999999999" customHeight="1">
      <c r="A305" s="131"/>
      <c r="B305" s="138"/>
      <c r="C305" s="138"/>
      <c r="D305" s="139"/>
      <c r="E305" s="26" t="s">
        <v>667</v>
      </c>
      <c r="F305" s="26" t="s">
        <v>484</v>
      </c>
      <c r="G305" s="26" t="s">
        <v>522</v>
      </c>
      <c r="H305" s="26" t="s">
        <v>669</v>
      </c>
      <c r="I305" s="26" t="s">
        <v>520</v>
      </c>
      <c r="J305" s="43" t="s">
        <v>521</v>
      </c>
      <c r="K305" s="43"/>
      <c r="L305" s="43" t="s">
        <v>524</v>
      </c>
      <c r="M305" s="43" t="s">
        <v>481</v>
      </c>
      <c r="N305" s="16"/>
    </row>
    <row r="306" spans="1:14" ht="19.899999999999999" customHeight="1">
      <c r="A306" s="131"/>
      <c r="B306" s="138"/>
      <c r="C306" s="138"/>
      <c r="D306" s="139"/>
      <c r="E306" s="26" t="s">
        <v>667</v>
      </c>
      <c r="F306" s="26" t="s">
        <v>474</v>
      </c>
      <c r="G306" s="26" t="s">
        <v>504</v>
      </c>
      <c r="H306" s="26" t="s">
        <v>670</v>
      </c>
      <c r="I306" s="26" t="s">
        <v>477</v>
      </c>
      <c r="J306" s="43" t="s">
        <v>478</v>
      </c>
      <c r="K306" s="43" t="s">
        <v>479</v>
      </c>
      <c r="L306" s="43" t="s">
        <v>491</v>
      </c>
      <c r="M306" s="43" t="s">
        <v>481</v>
      </c>
      <c r="N306" s="16"/>
    </row>
    <row r="307" spans="1:14" ht="19.899999999999999" customHeight="1">
      <c r="A307" s="131"/>
      <c r="B307" s="138"/>
      <c r="C307" s="138"/>
      <c r="D307" s="139"/>
      <c r="E307" s="26" t="s">
        <v>667</v>
      </c>
      <c r="F307" s="26" t="s">
        <v>474</v>
      </c>
      <c r="G307" s="26" t="s">
        <v>482</v>
      </c>
      <c r="H307" s="26" t="s">
        <v>671</v>
      </c>
      <c r="I307" s="26" t="s">
        <v>477</v>
      </c>
      <c r="J307" s="43" t="s">
        <v>488</v>
      </c>
      <c r="K307" s="43" t="s">
        <v>672</v>
      </c>
      <c r="L307" s="43" t="s">
        <v>491</v>
      </c>
      <c r="M307" s="43" t="s">
        <v>481</v>
      </c>
      <c r="N307" s="16"/>
    </row>
    <row r="308" spans="1:14" ht="19.899999999999999" customHeight="1">
      <c r="A308" s="131"/>
      <c r="B308" s="138"/>
      <c r="C308" s="138"/>
      <c r="D308" s="139"/>
      <c r="E308" s="26" t="s">
        <v>667</v>
      </c>
      <c r="F308" s="26" t="s">
        <v>474</v>
      </c>
      <c r="G308" s="26" t="s">
        <v>475</v>
      </c>
      <c r="H308" s="26" t="s">
        <v>673</v>
      </c>
      <c r="I308" s="26" t="s">
        <v>477</v>
      </c>
      <c r="J308" s="43" t="s">
        <v>521</v>
      </c>
      <c r="K308" s="43" t="s">
        <v>557</v>
      </c>
      <c r="L308" s="43" t="s">
        <v>491</v>
      </c>
      <c r="M308" s="43" t="s">
        <v>481</v>
      </c>
      <c r="N308" s="16"/>
    </row>
    <row r="309" spans="1:14" ht="19.899999999999999" customHeight="1">
      <c r="A309" s="131"/>
      <c r="B309" s="138"/>
      <c r="C309" s="138"/>
      <c r="D309" s="139"/>
      <c r="E309" s="26" t="s">
        <v>667</v>
      </c>
      <c r="F309" s="26" t="s">
        <v>474</v>
      </c>
      <c r="G309" s="26" t="s">
        <v>533</v>
      </c>
      <c r="H309" s="26" t="s">
        <v>565</v>
      </c>
      <c r="I309" s="26" t="s">
        <v>477</v>
      </c>
      <c r="J309" s="43" t="s">
        <v>556</v>
      </c>
      <c r="K309" s="43" t="s">
        <v>674</v>
      </c>
      <c r="L309" s="43" t="s">
        <v>517</v>
      </c>
      <c r="M309" s="43" t="s">
        <v>481</v>
      </c>
      <c r="N309" s="16"/>
    </row>
    <row r="310" spans="1:14" ht="19.899999999999999" customHeight="1">
      <c r="A310" s="131"/>
      <c r="B310" s="137" t="s">
        <v>431</v>
      </c>
      <c r="C310" s="137" t="s">
        <v>298</v>
      </c>
      <c r="D310" s="139">
        <v>9.6</v>
      </c>
      <c r="E310" s="26" t="s">
        <v>675</v>
      </c>
      <c r="F310" s="26" t="s">
        <v>474</v>
      </c>
      <c r="G310" s="26" t="s">
        <v>482</v>
      </c>
      <c r="H310" s="26" t="s">
        <v>676</v>
      </c>
      <c r="I310" s="26" t="s">
        <v>487</v>
      </c>
      <c r="J310" s="43" t="s">
        <v>491</v>
      </c>
      <c r="K310" s="43" t="s">
        <v>574</v>
      </c>
      <c r="L310" s="43" t="s">
        <v>491</v>
      </c>
      <c r="M310" s="43" t="s">
        <v>481</v>
      </c>
      <c r="N310" s="16"/>
    </row>
    <row r="311" spans="1:14" ht="19.899999999999999" customHeight="1">
      <c r="A311" s="131"/>
      <c r="B311" s="138"/>
      <c r="C311" s="138"/>
      <c r="D311" s="139"/>
      <c r="E311" s="26" t="s">
        <v>675</v>
      </c>
      <c r="F311" s="26" t="s">
        <v>474</v>
      </c>
      <c r="G311" s="26" t="s">
        <v>475</v>
      </c>
      <c r="H311" s="26" t="s">
        <v>677</v>
      </c>
      <c r="I311" s="26" t="s">
        <v>520</v>
      </c>
      <c r="J311" s="43" t="s">
        <v>521</v>
      </c>
      <c r="K311" s="43"/>
      <c r="L311" s="43" t="s">
        <v>491</v>
      </c>
      <c r="M311" s="43" t="s">
        <v>481</v>
      </c>
      <c r="N311" s="16"/>
    </row>
    <row r="312" spans="1:14" ht="19.899999999999999" customHeight="1">
      <c r="A312" s="131"/>
      <c r="B312" s="138"/>
      <c r="C312" s="138"/>
      <c r="D312" s="139"/>
      <c r="E312" s="26" t="s">
        <v>675</v>
      </c>
      <c r="F312" s="26" t="s">
        <v>525</v>
      </c>
      <c r="G312" s="26" t="s">
        <v>526</v>
      </c>
      <c r="H312" s="26" t="s">
        <v>678</v>
      </c>
      <c r="I312" s="26" t="s">
        <v>514</v>
      </c>
      <c r="J312" s="43" t="s">
        <v>531</v>
      </c>
      <c r="K312" s="43" t="s">
        <v>479</v>
      </c>
      <c r="L312" s="43" t="s">
        <v>491</v>
      </c>
      <c r="M312" s="43" t="s">
        <v>481</v>
      </c>
      <c r="N312" s="16"/>
    </row>
    <row r="313" spans="1:14" ht="19.899999999999999" customHeight="1">
      <c r="A313" s="131"/>
      <c r="B313" s="138"/>
      <c r="C313" s="138"/>
      <c r="D313" s="139"/>
      <c r="E313" s="26" t="s">
        <v>675</v>
      </c>
      <c r="F313" s="26" t="s">
        <v>474</v>
      </c>
      <c r="G313" s="26" t="s">
        <v>504</v>
      </c>
      <c r="H313" s="26" t="s">
        <v>679</v>
      </c>
      <c r="I313" s="26" t="s">
        <v>477</v>
      </c>
      <c r="J313" s="43" t="s">
        <v>478</v>
      </c>
      <c r="K313" s="43" t="s">
        <v>479</v>
      </c>
      <c r="L313" s="43" t="s">
        <v>491</v>
      </c>
      <c r="M313" s="43" t="s">
        <v>481</v>
      </c>
      <c r="N313" s="16"/>
    </row>
    <row r="314" spans="1:14" ht="19.899999999999999" customHeight="1">
      <c r="A314" s="131"/>
      <c r="B314" s="138"/>
      <c r="C314" s="138"/>
      <c r="D314" s="139"/>
      <c r="E314" s="26" t="s">
        <v>675</v>
      </c>
      <c r="F314" s="26" t="s">
        <v>484</v>
      </c>
      <c r="G314" s="26" t="s">
        <v>522</v>
      </c>
      <c r="H314" s="26" t="s">
        <v>680</v>
      </c>
      <c r="I314" s="26" t="s">
        <v>520</v>
      </c>
      <c r="J314" s="43" t="s">
        <v>521</v>
      </c>
      <c r="K314" s="43"/>
      <c r="L314" s="43" t="s">
        <v>524</v>
      </c>
      <c r="M314" s="43" t="s">
        <v>481</v>
      </c>
      <c r="N314" s="16"/>
    </row>
    <row r="315" spans="1:14" ht="19.899999999999999" customHeight="1">
      <c r="A315" s="131"/>
      <c r="B315" s="138"/>
      <c r="C315" s="138"/>
      <c r="D315" s="139"/>
      <c r="E315" s="26" t="s">
        <v>675</v>
      </c>
      <c r="F315" s="26" t="s">
        <v>474</v>
      </c>
      <c r="G315" s="26" t="s">
        <v>533</v>
      </c>
      <c r="H315" s="26" t="s">
        <v>565</v>
      </c>
      <c r="I315" s="26" t="s">
        <v>477</v>
      </c>
      <c r="J315" s="43" t="s">
        <v>681</v>
      </c>
      <c r="K315" s="43" t="s">
        <v>674</v>
      </c>
      <c r="L315" s="43" t="s">
        <v>517</v>
      </c>
      <c r="M315" s="43" t="s">
        <v>481</v>
      </c>
      <c r="N315" s="16"/>
    </row>
    <row r="316" spans="1:14" ht="19.899999999999999" customHeight="1">
      <c r="A316" s="131"/>
      <c r="B316" s="137" t="s">
        <v>442</v>
      </c>
      <c r="C316" s="137" t="s">
        <v>301</v>
      </c>
      <c r="D316" s="139">
        <v>50</v>
      </c>
      <c r="E316" s="26" t="s">
        <v>682</v>
      </c>
      <c r="F316" s="26" t="s">
        <v>484</v>
      </c>
      <c r="G316" s="26" t="s">
        <v>543</v>
      </c>
      <c r="H316" s="26" t="s">
        <v>683</v>
      </c>
      <c r="I316" s="26" t="s">
        <v>520</v>
      </c>
      <c r="J316" s="43" t="s">
        <v>521</v>
      </c>
      <c r="K316" s="43"/>
      <c r="L316" s="43" t="s">
        <v>524</v>
      </c>
      <c r="M316" s="43" t="s">
        <v>481</v>
      </c>
      <c r="N316" s="16"/>
    </row>
    <row r="317" spans="1:14" ht="19.899999999999999" customHeight="1">
      <c r="A317" s="131"/>
      <c r="B317" s="138"/>
      <c r="C317" s="138"/>
      <c r="D317" s="139"/>
      <c r="E317" s="26" t="s">
        <v>682</v>
      </c>
      <c r="F317" s="26" t="s">
        <v>474</v>
      </c>
      <c r="G317" s="26" t="s">
        <v>475</v>
      </c>
      <c r="H317" s="26" t="s">
        <v>539</v>
      </c>
      <c r="I317" s="26" t="s">
        <v>520</v>
      </c>
      <c r="J317" s="43" t="s">
        <v>521</v>
      </c>
      <c r="K317" s="43"/>
      <c r="L317" s="43" t="s">
        <v>491</v>
      </c>
      <c r="M317" s="43" t="s">
        <v>481</v>
      </c>
      <c r="N317" s="16"/>
    </row>
    <row r="318" spans="1:14" ht="19.899999999999999" customHeight="1">
      <c r="A318" s="131"/>
      <c r="B318" s="138"/>
      <c r="C318" s="138"/>
      <c r="D318" s="139"/>
      <c r="E318" s="26" t="s">
        <v>682</v>
      </c>
      <c r="F318" s="26" t="s">
        <v>474</v>
      </c>
      <c r="G318" s="26" t="s">
        <v>482</v>
      </c>
      <c r="H318" s="26" t="s">
        <v>684</v>
      </c>
      <c r="I318" s="26" t="s">
        <v>477</v>
      </c>
      <c r="J318" s="43" t="s">
        <v>685</v>
      </c>
      <c r="K318" s="43" t="s">
        <v>686</v>
      </c>
      <c r="L318" s="43" t="s">
        <v>517</v>
      </c>
      <c r="M318" s="43" t="s">
        <v>481</v>
      </c>
      <c r="N318" s="16"/>
    </row>
    <row r="319" spans="1:14" ht="19.899999999999999" customHeight="1">
      <c r="A319" s="131"/>
      <c r="B319" s="138"/>
      <c r="C319" s="138"/>
      <c r="D319" s="139"/>
      <c r="E319" s="26" t="s">
        <v>682</v>
      </c>
      <c r="F319" s="26" t="s">
        <v>525</v>
      </c>
      <c r="G319" s="26" t="s">
        <v>526</v>
      </c>
      <c r="H319" s="26" t="s">
        <v>538</v>
      </c>
      <c r="I319" s="26" t="s">
        <v>514</v>
      </c>
      <c r="J319" s="43" t="s">
        <v>531</v>
      </c>
      <c r="K319" s="43" t="s">
        <v>479</v>
      </c>
      <c r="L319" s="43" t="s">
        <v>491</v>
      </c>
      <c r="M319" s="43" t="s">
        <v>481</v>
      </c>
      <c r="N319" s="16"/>
    </row>
    <row r="320" spans="1:14" ht="19.899999999999999" customHeight="1">
      <c r="A320" s="131"/>
      <c r="B320" s="138"/>
      <c r="C320" s="138"/>
      <c r="D320" s="139"/>
      <c r="E320" s="26" t="s">
        <v>682</v>
      </c>
      <c r="F320" s="26" t="s">
        <v>474</v>
      </c>
      <c r="G320" s="26" t="s">
        <v>533</v>
      </c>
      <c r="H320" s="26" t="s">
        <v>687</v>
      </c>
      <c r="I320" s="26" t="s">
        <v>487</v>
      </c>
      <c r="J320" s="43" t="s">
        <v>556</v>
      </c>
      <c r="K320" s="43" t="s">
        <v>536</v>
      </c>
      <c r="L320" s="43" t="s">
        <v>491</v>
      </c>
      <c r="M320" s="43" t="s">
        <v>489</v>
      </c>
      <c r="N320" s="16"/>
    </row>
    <row r="321" spans="1:14" ht="19.899999999999999" customHeight="1">
      <c r="A321" s="131"/>
      <c r="B321" s="138"/>
      <c r="C321" s="138"/>
      <c r="D321" s="139"/>
      <c r="E321" s="26" t="s">
        <v>682</v>
      </c>
      <c r="F321" s="26" t="s">
        <v>474</v>
      </c>
      <c r="G321" s="26" t="s">
        <v>504</v>
      </c>
      <c r="H321" s="26" t="s">
        <v>688</v>
      </c>
      <c r="I321" s="26" t="s">
        <v>520</v>
      </c>
      <c r="J321" s="43" t="s">
        <v>540</v>
      </c>
      <c r="K321" s="43"/>
      <c r="L321" s="43" t="s">
        <v>491</v>
      </c>
      <c r="M321" s="43" t="s">
        <v>481</v>
      </c>
      <c r="N321" s="16"/>
    </row>
    <row r="322" spans="1:14" ht="19.899999999999999" customHeight="1">
      <c r="A322" s="131"/>
      <c r="B322" s="137" t="s">
        <v>436</v>
      </c>
      <c r="C322" s="137" t="s">
        <v>300</v>
      </c>
      <c r="D322" s="139">
        <v>50</v>
      </c>
      <c r="E322" s="26" t="s">
        <v>689</v>
      </c>
      <c r="F322" s="26" t="s">
        <v>474</v>
      </c>
      <c r="G322" s="26" t="s">
        <v>475</v>
      </c>
      <c r="H322" s="26" t="s">
        <v>690</v>
      </c>
      <c r="I322" s="26" t="s">
        <v>520</v>
      </c>
      <c r="J322" s="43" t="s">
        <v>521</v>
      </c>
      <c r="K322" s="43" t="s">
        <v>691</v>
      </c>
      <c r="L322" s="43" t="s">
        <v>491</v>
      </c>
      <c r="M322" s="43" t="s">
        <v>481</v>
      </c>
      <c r="N322" s="16"/>
    </row>
    <row r="323" spans="1:14" ht="19.899999999999999" customHeight="1">
      <c r="A323" s="131"/>
      <c r="B323" s="138"/>
      <c r="C323" s="138"/>
      <c r="D323" s="139"/>
      <c r="E323" s="26" t="s">
        <v>689</v>
      </c>
      <c r="F323" s="26" t="s">
        <v>484</v>
      </c>
      <c r="G323" s="26" t="s">
        <v>522</v>
      </c>
      <c r="H323" s="26" t="s">
        <v>692</v>
      </c>
      <c r="I323" s="26" t="s">
        <v>514</v>
      </c>
      <c r="J323" s="43" t="s">
        <v>478</v>
      </c>
      <c r="K323" s="43" t="s">
        <v>691</v>
      </c>
      <c r="L323" s="43" t="s">
        <v>524</v>
      </c>
      <c r="M323" s="43" t="s">
        <v>481</v>
      </c>
      <c r="N323" s="16"/>
    </row>
    <row r="324" spans="1:14" ht="19.899999999999999" customHeight="1">
      <c r="A324" s="131"/>
      <c r="B324" s="138"/>
      <c r="C324" s="138"/>
      <c r="D324" s="139"/>
      <c r="E324" s="26" t="s">
        <v>689</v>
      </c>
      <c r="F324" s="26" t="s">
        <v>525</v>
      </c>
      <c r="G324" s="26" t="s">
        <v>526</v>
      </c>
      <c r="H324" s="26" t="s">
        <v>526</v>
      </c>
      <c r="I324" s="26" t="s">
        <v>514</v>
      </c>
      <c r="J324" s="43" t="s">
        <v>528</v>
      </c>
      <c r="K324" s="43" t="s">
        <v>691</v>
      </c>
      <c r="L324" s="43" t="s">
        <v>491</v>
      </c>
      <c r="M324" s="43" t="s">
        <v>481</v>
      </c>
      <c r="N324" s="16"/>
    </row>
    <row r="325" spans="1:14" ht="19.899999999999999" customHeight="1">
      <c r="A325" s="131"/>
      <c r="B325" s="138"/>
      <c r="C325" s="138"/>
      <c r="D325" s="139"/>
      <c r="E325" s="26" t="s">
        <v>689</v>
      </c>
      <c r="F325" s="26" t="s">
        <v>474</v>
      </c>
      <c r="G325" s="26" t="s">
        <v>504</v>
      </c>
      <c r="H325" s="26" t="s">
        <v>693</v>
      </c>
      <c r="I325" s="26" t="s">
        <v>514</v>
      </c>
      <c r="J325" s="43" t="s">
        <v>694</v>
      </c>
      <c r="K325" s="43" t="s">
        <v>691</v>
      </c>
      <c r="L325" s="43" t="s">
        <v>491</v>
      </c>
      <c r="M325" s="43" t="s">
        <v>481</v>
      </c>
      <c r="N325" s="16"/>
    </row>
    <row r="326" spans="1:14" ht="19.899999999999999" customHeight="1">
      <c r="A326" s="131"/>
      <c r="B326" s="138"/>
      <c r="C326" s="138"/>
      <c r="D326" s="139"/>
      <c r="E326" s="26" t="s">
        <v>689</v>
      </c>
      <c r="F326" s="26" t="s">
        <v>474</v>
      </c>
      <c r="G326" s="26" t="s">
        <v>533</v>
      </c>
      <c r="H326" s="26" t="s">
        <v>695</v>
      </c>
      <c r="I326" s="26" t="s">
        <v>487</v>
      </c>
      <c r="J326" s="43" t="s">
        <v>696</v>
      </c>
      <c r="K326" s="43" t="s">
        <v>691</v>
      </c>
      <c r="L326" s="43" t="s">
        <v>491</v>
      </c>
      <c r="M326" s="43" t="s">
        <v>489</v>
      </c>
      <c r="N326" s="16"/>
    </row>
    <row r="327" spans="1:14" ht="19.899999999999999" customHeight="1">
      <c r="A327" s="131"/>
      <c r="B327" s="138"/>
      <c r="C327" s="138"/>
      <c r="D327" s="139"/>
      <c r="E327" s="26" t="s">
        <v>689</v>
      </c>
      <c r="F327" s="26" t="s">
        <v>474</v>
      </c>
      <c r="G327" s="26" t="s">
        <v>482</v>
      </c>
      <c r="H327" s="26" t="s">
        <v>697</v>
      </c>
      <c r="I327" s="26" t="s">
        <v>477</v>
      </c>
      <c r="J327" s="43" t="s">
        <v>521</v>
      </c>
      <c r="K327" s="43" t="s">
        <v>691</v>
      </c>
      <c r="L327" s="43" t="s">
        <v>517</v>
      </c>
      <c r="M327" s="43" t="s">
        <v>481</v>
      </c>
      <c r="N327" s="16"/>
    </row>
    <row r="328" spans="1:14" ht="19.899999999999999" customHeight="1">
      <c r="A328" s="131"/>
      <c r="B328" s="137" t="s">
        <v>437</v>
      </c>
      <c r="C328" s="137" t="s">
        <v>300</v>
      </c>
      <c r="D328" s="139">
        <v>68</v>
      </c>
      <c r="E328" s="26" t="s">
        <v>698</v>
      </c>
      <c r="F328" s="26" t="s">
        <v>484</v>
      </c>
      <c r="G328" s="26" t="s">
        <v>522</v>
      </c>
      <c r="H328" s="26" t="s">
        <v>699</v>
      </c>
      <c r="I328" s="26" t="s">
        <v>477</v>
      </c>
      <c r="J328" s="43" t="s">
        <v>478</v>
      </c>
      <c r="K328" s="43" t="s">
        <v>700</v>
      </c>
      <c r="L328" s="43" t="s">
        <v>524</v>
      </c>
      <c r="M328" s="43" t="s">
        <v>481</v>
      </c>
      <c r="N328" s="16"/>
    </row>
    <row r="329" spans="1:14" ht="19.899999999999999" customHeight="1">
      <c r="A329" s="131"/>
      <c r="B329" s="138"/>
      <c r="C329" s="138"/>
      <c r="D329" s="139"/>
      <c r="E329" s="26" t="s">
        <v>698</v>
      </c>
      <c r="F329" s="26" t="s">
        <v>474</v>
      </c>
      <c r="G329" s="26" t="s">
        <v>533</v>
      </c>
      <c r="H329" s="26" t="s">
        <v>701</v>
      </c>
      <c r="I329" s="26" t="s">
        <v>487</v>
      </c>
      <c r="J329" s="43" t="s">
        <v>702</v>
      </c>
      <c r="K329" s="43" t="s">
        <v>700</v>
      </c>
      <c r="L329" s="43" t="s">
        <v>491</v>
      </c>
      <c r="M329" s="43" t="s">
        <v>489</v>
      </c>
      <c r="N329" s="16"/>
    </row>
    <row r="330" spans="1:14" ht="19.899999999999999" customHeight="1">
      <c r="A330" s="131"/>
      <c r="B330" s="138"/>
      <c r="C330" s="138"/>
      <c r="D330" s="139"/>
      <c r="E330" s="26" t="s">
        <v>698</v>
      </c>
      <c r="F330" s="26" t="s">
        <v>474</v>
      </c>
      <c r="G330" s="26" t="s">
        <v>475</v>
      </c>
      <c r="H330" s="26" t="s">
        <v>690</v>
      </c>
      <c r="I330" s="26" t="s">
        <v>520</v>
      </c>
      <c r="J330" s="43" t="s">
        <v>521</v>
      </c>
      <c r="K330" s="43" t="s">
        <v>700</v>
      </c>
      <c r="L330" s="43" t="s">
        <v>491</v>
      </c>
      <c r="M330" s="43" t="s">
        <v>481</v>
      </c>
      <c r="N330" s="16"/>
    </row>
    <row r="331" spans="1:14" ht="19.899999999999999" customHeight="1">
      <c r="A331" s="131"/>
      <c r="B331" s="138"/>
      <c r="C331" s="138"/>
      <c r="D331" s="139"/>
      <c r="E331" s="26" t="s">
        <v>698</v>
      </c>
      <c r="F331" s="26" t="s">
        <v>474</v>
      </c>
      <c r="G331" s="26" t="s">
        <v>504</v>
      </c>
      <c r="H331" s="26" t="s">
        <v>703</v>
      </c>
      <c r="I331" s="26" t="s">
        <v>514</v>
      </c>
      <c r="J331" s="43" t="s">
        <v>694</v>
      </c>
      <c r="K331" s="43" t="s">
        <v>700</v>
      </c>
      <c r="L331" s="43" t="s">
        <v>491</v>
      </c>
      <c r="M331" s="43" t="s">
        <v>481</v>
      </c>
      <c r="N331" s="16"/>
    </row>
    <row r="332" spans="1:14" ht="19.899999999999999" customHeight="1">
      <c r="A332" s="131"/>
      <c r="B332" s="138"/>
      <c r="C332" s="138"/>
      <c r="D332" s="139"/>
      <c r="E332" s="26" t="s">
        <v>698</v>
      </c>
      <c r="F332" s="26" t="s">
        <v>474</v>
      </c>
      <c r="G332" s="26" t="s">
        <v>482</v>
      </c>
      <c r="H332" s="26" t="s">
        <v>704</v>
      </c>
      <c r="I332" s="26" t="s">
        <v>477</v>
      </c>
      <c r="J332" s="43" t="s">
        <v>521</v>
      </c>
      <c r="K332" s="43" t="s">
        <v>700</v>
      </c>
      <c r="L332" s="43" t="s">
        <v>517</v>
      </c>
      <c r="M332" s="43" t="s">
        <v>481</v>
      </c>
      <c r="N332" s="16"/>
    </row>
    <row r="333" spans="1:14" ht="19.899999999999999" customHeight="1">
      <c r="A333" s="131"/>
      <c r="B333" s="138"/>
      <c r="C333" s="138"/>
      <c r="D333" s="139"/>
      <c r="E333" s="26" t="s">
        <v>698</v>
      </c>
      <c r="F333" s="26" t="s">
        <v>525</v>
      </c>
      <c r="G333" s="26" t="s">
        <v>526</v>
      </c>
      <c r="H333" s="26" t="s">
        <v>526</v>
      </c>
      <c r="I333" s="26" t="s">
        <v>514</v>
      </c>
      <c r="J333" s="43" t="s">
        <v>528</v>
      </c>
      <c r="K333" s="43" t="s">
        <v>700</v>
      </c>
      <c r="L333" s="43" t="s">
        <v>491</v>
      </c>
      <c r="M333" s="43" t="s">
        <v>481</v>
      </c>
      <c r="N333" s="16"/>
    </row>
    <row r="334" spans="1:14" ht="19.899999999999999" customHeight="1">
      <c r="A334" s="131"/>
      <c r="B334" s="137" t="s">
        <v>434</v>
      </c>
      <c r="C334" s="137" t="s">
        <v>299</v>
      </c>
      <c r="D334" s="139">
        <v>60</v>
      </c>
      <c r="E334" s="26" t="s">
        <v>705</v>
      </c>
      <c r="F334" s="26" t="s">
        <v>474</v>
      </c>
      <c r="G334" s="26" t="s">
        <v>533</v>
      </c>
      <c r="H334" s="26" t="s">
        <v>565</v>
      </c>
      <c r="I334" s="26" t="s">
        <v>477</v>
      </c>
      <c r="J334" s="43" t="s">
        <v>706</v>
      </c>
      <c r="K334" s="43" t="s">
        <v>674</v>
      </c>
      <c r="L334" s="43" t="s">
        <v>517</v>
      </c>
      <c r="M334" s="43" t="s">
        <v>481</v>
      </c>
      <c r="N334" s="16"/>
    </row>
    <row r="335" spans="1:14" ht="19.899999999999999" customHeight="1">
      <c r="A335" s="131"/>
      <c r="B335" s="138"/>
      <c r="C335" s="138"/>
      <c r="D335" s="139"/>
      <c r="E335" s="26" t="s">
        <v>705</v>
      </c>
      <c r="F335" s="26" t="s">
        <v>474</v>
      </c>
      <c r="G335" s="26" t="s">
        <v>475</v>
      </c>
      <c r="H335" s="26" t="s">
        <v>673</v>
      </c>
      <c r="I335" s="26" t="s">
        <v>477</v>
      </c>
      <c r="J335" s="43" t="s">
        <v>521</v>
      </c>
      <c r="K335" s="43" t="s">
        <v>557</v>
      </c>
      <c r="L335" s="43" t="s">
        <v>491</v>
      </c>
      <c r="M335" s="43" t="s">
        <v>481</v>
      </c>
      <c r="N335" s="16"/>
    </row>
    <row r="336" spans="1:14" ht="19.899999999999999" customHeight="1">
      <c r="A336" s="131"/>
      <c r="B336" s="138"/>
      <c r="C336" s="138"/>
      <c r="D336" s="139"/>
      <c r="E336" s="26" t="s">
        <v>705</v>
      </c>
      <c r="F336" s="26" t="s">
        <v>474</v>
      </c>
      <c r="G336" s="26" t="s">
        <v>482</v>
      </c>
      <c r="H336" s="26" t="s">
        <v>707</v>
      </c>
      <c r="I336" s="26" t="s">
        <v>487</v>
      </c>
      <c r="J336" s="43" t="s">
        <v>708</v>
      </c>
      <c r="K336" s="43" t="s">
        <v>574</v>
      </c>
      <c r="L336" s="43" t="s">
        <v>491</v>
      </c>
      <c r="M336" s="43" t="s">
        <v>481</v>
      </c>
      <c r="N336" s="16"/>
    </row>
    <row r="337" spans="1:14" ht="19.899999999999999" customHeight="1">
      <c r="A337" s="131"/>
      <c r="B337" s="138"/>
      <c r="C337" s="138"/>
      <c r="D337" s="139"/>
      <c r="E337" s="26" t="s">
        <v>705</v>
      </c>
      <c r="F337" s="26" t="s">
        <v>484</v>
      </c>
      <c r="G337" s="26" t="s">
        <v>522</v>
      </c>
      <c r="H337" s="26" t="s">
        <v>709</v>
      </c>
      <c r="I337" s="26" t="s">
        <v>520</v>
      </c>
      <c r="J337" s="43" t="s">
        <v>521</v>
      </c>
      <c r="K337" s="43"/>
      <c r="L337" s="43" t="s">
        <v>524</v>
      </c>
      <c r="M337" s="43" t="s">
        <v>481</v>
      </c>
      <c r="N337" s="16"/>
    </row>
    <row r="338" spans="1:14" ht="19.899999999999999" customHeight="1">
      <c r="A338" s="131"/>
      <c r="B338" s="138"/>
      <c r="C338" s="138"/>
      <c r="D338" s="139"/>
      <c r="E338" s="26" t="s">
        <v>705</v>
      </c>
      <c r="F338" s="26" t="s">
        <v>525</v>
      </c>
      <c r="G338" s="26" t="s">
        <v>526</v>
      </c>
      <c r="H338" s="26" t="s">
        <v>710</v>
      </c>
      <c r="I338" s="26" t="s">
        <v>514</v>
      </c>
      <c r="J338" s="43" t="s">
        <v>531</v>
      </c>
      <c r="K338" s="43" t="s">
        <v>479</v>
      </c>
      <c r="L338" s="43" t="s">
        <v>491</v>
      </c>
      <c r="M338" s="43" t="s">
        <v>481</v>
      </c>
      <c r="N338" s="16"/>
    </row>
    <row r="339" spans="1:14" ht="19.899999999999999" customHeight="1">
      <c r="A339" s="131"/>
      <c r="B339" s="138"/>
      <c r="C339" s="138"/>
      <c r="D339" s="139"/>
      <c r="E339" s="26" t="s">
        <v>705</v>
      </c>
      <c r="F339" s="26" t="s">
        <v>474</v>
      </c>
      <c r="G339" s="26" t="s">
        <v>504</v>
      </c>
      <c r="H339" s="26" t="s">
        <v>711</v>
      </c>
      <c r="I339" s="26" t="s">
        <v>477</v>
      </c>
      <c r="J339" s="43" t="s">
        <v>478</v>
      </c>
      <c r="K339" s="43" t="s">
        <v>479</v>
      </c>
      <c r="L339" s="43" t="s">
        <v>491</v>
      </c>
      <c r="M339" s="43" t="s">
        <v>481</v>
      </c>
      <c r="N339" s="16"/>
    </row>
    <row r="340" spans="1:14" ht="19.899999999999999" customHeight="1">
      <c r="A340" s="131"/>
      <c r="B340" s="137" t="s">
        <v>444</v>
      </c>
      <c r="C340" s="137" t="s">
        <v>302</v>
      </c>
      <c r="D340" s="139">
        <v>4</v>
      </c>
      <c r="E340" s="26" t="s">
        <v>712</v>
      </c>
      <c r="F340" s="26" t="s">
        <v>525</v>
      </c>
      <c r="G340" s="26" t="s">
        <v>526</v>
      </c>
      <c r="H340" s="26" t="s">
        <v>713</v>
      </c>
      <c r="I340" s="26" t="s">
        <v>514</v>
      </c>
      <c r="J340" s="43" t="s">
        <v>528</v>
      </c>
      <c r="K340" s="43" t="s">
        <v>479</v>
      </c>
      <c r="L340" s="43" t="s">
        <v>491</v>
      </c>
      <c r="M340" s="43" t="s">
        <v>481</v>
      </c>
      <c r="N340" s="16"/>
    </row>
    <row r="341" spans="1:14" ht="19.899999999999999" customHeight="1">
      <c r="A341" s="131"/>
      <c r="B341" s="138"/>
      <c r="C341" s="138"/>
      <c r="D341" s="139"/>
      <c r="E341" s="26" t="s">
        <v>712</v>
      </c>
      <c r="F341" s="26" t="s">
        <v>474</v>
      </c>
      <c r="G341" s="26" t="s">
        <v>533</v>
      </c>
      <c r="H341" s="26" t="s">
        <v>565</v>
      </c>
      <c r="I341" s="26" t="s">
        <v>487</v>
      </c>
      <c r="J341" s="43" t="s">
        <v>595</v>
      </c>
      <c r="K341" s="43" t="s">
        <v>674</v>
      </c>
      <c r="L341" s="43" t="s">
        <v>603</v>
      </c>
      <c r="M341" s="43" t="s">
        <v>489</v>
      </c>
      <c r="N341" s="16"/>
    </row>
    <row r="342" spans="1:14" ht="19.899999999999999" customHeight="1">
      <c r="A342" s="131"/>
      <c r="B342" s="138"/>
      <c r="C342" s="138"/>
      <c r="D342" s="139"/>
      <c r="E342" s="26" t="s">
        <v>712</v>
      </c>
      <c r="F342" s="26" t="s">
        <v>474</v>
      </c>
      <c r="G342" s="26" t="s">
        <v>504</v>
      </c>
      <c r="H342" s="26" t="s">
        <v>714</v>
      </c>
      <c r="I342" s="26" t="s">
        <v>477</v>
      </c>
      <c r="J342" s="43" t="s">
        <v>478</v>
      </c>
      <c r="K342" s="43" t="s">
        <v>479</v>
      </c>
      <c r="L342" s="43" t="s">
        <v>603</v>
      </c>
      <c r="M342" s="43" t="s">
        <v>481</v>
      </c>
      <c r="N342" s="16"/>
    </row>
    <row r="343" spans="1:14" ht="19.899999999999999" customHeight="1">
      <c r="A343" s="131"/>
      <c r="B343" s="138"/>
      <c r="C343" s="138"/>
      <c r="D343" s="139"/>
      <c r="E343" s="26" t="s">
        <v>712</v>
      </c>
      <c r="F343" s="26" t="s">
        <v>474</v>
      </c>
      <c r="G343" s="26" t="s">
        <v>475</v>
      </c>
      <c r="H343" s="26" t="s">
        <v>715</v>
      </c>
      <c r="I343" s="26" t="s">
        <v>520</v>
      </c>
      <c r="J343" s="43" t="s">
        <v>521</v>
      </c>
      <c r="K343" s="43" t="s">
        <v>568</v>
      </c>
      <c r="L343" s="43" t="s">
        <v>488</v>
      </c>
      <c r="M343" s="43" t="s">
        <v>481</v>
      </c>
      <c r="N343" s="16"/>
    </row>
    <row r="344" spans="1:14" ht="19.899999999999999" customHeight="1">
      <c r="A344" s="131"/>
      <c r="B344" s="138"/>
      <c r="C344" s="138"/>
      <c r="D344" s="139"/>
      <c r="E344" s="26" t="s">
        <v>712</v>
      </c>
      <c r="F344" s="26" t="s">
        <v>474</v>
      </c>
      <c r="G344" s="26" t="s">
        <v>482</v>
      </c>
      <c r="H344" s="26" t="s">
        <v>716</v>
      </c>
      <c r="I344" s="26" t="s">
        <v>514</v>
      </c>
      <c r="J344" s="43" t="s">
        <v>603</v>
      </c>
      <c r="K344" s="43" t="s">
        <v>717</v>
      </c>
      <c r="L344" s="43" t="s">
        <v>603</v>
      </c>
      <c r="M344" s="43" t="s">
        <v>481</v>
      </c>
      <c r="N344" s="16"/>
    </row>
    <row r="345" spans="1:14" ht="19.899999999999999" customHeight="1">
      <c r="A345" s="131"/>
      <c r="B345" s="138"/>
      <c r="C345" s="138"/>
      <c r="D345" s="139"/>
      <c r="E345" s="26" t="s">
        <v>712</v>
      </c>
      <c r="F345" s="26" t="s">
        <v>484</v>
      </c>
      <c r="G345" s="26" t="s">
        <v>522</v>
      </c>
      <c r="H345" s="26" t="s">
        <v>718</v>
      </c>
      <c r="I345" s="26" t="s">
        <v>520</v>
      </c>
      <c r="J345" s="43" t="s">
        <v>521</v>
      </c>
      <c r="K345" s="43" t="s">
        <v>719</v>
      </c>
      <c r="L345" s="43" t="s">
        <v>524</v>
      </c>
      <c r="M345" s="43" t="s">
        <v>481</v>
      </c>
      <c r="N345" s="16"/>
    </row>
    <row r="346" spans="1:14" ht="19.899999999999999" customHeight="1">
      <c r="A346" s="131"/>
      <c r="B346" s="137" t="s">
        <v>432</v>
      </c>
      <c r="C346" s="137" t="s">
        <v>298</v>
      </c>
      <c r="D346" s="139">
        <v>10</v>
      </c>
      <c r="E346" s="26" t="s">
        <v>720</v>
      </c>
      <c r="F346" s="26" t="s">
        <v>474</v>
      </c>
      <c r="G346" s="26" t="s">
        <v>504</v>
      </c>
      <c r="H346" s="26" t="s">
        <v>721</v>
      </c>
      <c r="I346" s="26" t="s">
        <v>520</v>
      </c>
      <c r="J346" s="43" t="s">
        <v>521</v>
      </c>
      <c r="K346" s="43"/>
      <c r="L346" s="43" t="s">
        <v>517</v>
      </c>
      <c r="M346" s="43" t="s">
        <v>481</v>
      </c>
      <c r="N346" s="16"/>
    </row>
    <row r="347" spans="1:14" ht="19.899999999999999" customHeight="1">
      <c r="A347" s="131"/>
      <c r="B347" s="138"/>
      <c r="C347" s="138"/>
      <c r="D347" s="139"/>
      <c r="E347" s="26" t="s">
        <v>720</v>
      </c>
      <c r="F347" s="26" t="s">
        <v>474</v>
      </c>
      <c r="G347" s="26" t="s">
        <v>533</v>
      </c>
      <c r="H347" s="26" t="s">
        <v>565</v>
      </c>
      <c r="I347" s="26" t="s">
        <v>487</v>
      </c>
      <c r="J347" s="43" t="s">
        <v>491</v>
      </c>
      <c r="K347" s="43" t="s">
        <v>674</v>
      </c>
      <c r="L347" s="43" t="s">
        <v>491</v>
      </c>
      <c r="M347" s="43" t="s">
        <v>489</v>
      </c>
      <c r="N347" s="16"/>
    </row>
    <row r="348" spans="1:14" ht="19.899999999999999" customHeight="1">
      <c r="A348" s="131"/>
      <c r="B348" s="138"/>
      <c r="C348" s="138"/>
      <c r="D348" s="139"/>
      <c r="E348" s="26" t="s">
        <v>720</v>
      </c>
      <c r="F348" s="26" t="s">
        <v>484</v>
      </c>
      <c r="G348" s="26" t="s">
        <v>522</v>
      </c>
      <c r="H348" s="26" t="s">
        <v>722</v>
      </c>
      <c r="I348" s="26" t="s">
        <v>520</v>
      </c>
      <c r="J348" s="43" t="s">
        <v>521</v>
      </c>
      <c r="K348" s="43"/>
      <c r="L348" s="43" t="s">
        <v>524</v>
      </c>
      <c r="M348" s="43" t="s">
        <v>481</v>
      </c>
      <c r="N348" s="16"/>
    </row>
    <row r="349" spans="1:14" ht="19.899999999999999" customHeight="1">
      <c r="A349" s="131"/>
      <c r="B349" s="138"/>
      <c r="C349" s="138"/>
      <c r="D349" s="139"/>
      <c r="E349" s="26" t="s">
        <v>720</v>
      </c>
      <c r="F349" s="26" t="s">
        <v>474</v>
      </c>
      <c r="G349" s="26" t="s">
        <v>475</v>
      </c>
      <c r="H349" s="26" t="s">
        <v>561</v>
      </c>
      <c r="I349" s="26" t="s">
        <v>520</v>
      </c>
      <c r="J349" s="43" t="s">
        <v>540</v>
      </c>
      <c r="K349" s="43"/>
      <c r="L349" s="43" t="s">
        <v>491</v>
      </c>
      <c r="M349" s="43" t="s">
        <v>481</v>
      </c>
      <c r="N349" s="16"/>
    </row>
    <row r="350" spans="1:14" ht="19.899999999999999" customHeight="1">
      <c r="A350" s="131"/>
      <c r="B350" s="138"/>
      <c r="C350" s="138"/>
      <c r="D350" s="139"/>
      <c r="E350" s="26" t="s">
        <v>720</v>
      </c>
      <c r="F350" s="26" t="s">
        <v>525</v>
      </c>
      <c r="G350" s="26" t="s">
        <v>526</v>
      </c>
      <c r="H350" s="26" t="s">
        <v>668</v>
      </c>
      <c r="I350" s="26" t="s">
        <v>514</v>
      </c>
      <c r="J350" s="43" t="s">
        <v>531</v>
      </c>
      <c r="K350" s="43" t="s">
        <v>479</v>
      </c>
      <c r="L350" s="43" t="s">
        <v>491</v>
      </c>
      <c r="M350" s="43" t="s">
        <v>481</v>
      </c>
      <c r="N350" s="16"/>
    </row>
    <row r="351" spans="1:14" ht="19.899999999999999" customHeight="1">
      <c r="A351" s="131"/>
      <c r="B351" s="138"/>
      <c r="C351" s="138"/>
      <c r="D351" s="139"/>
      <c r="E351" s="26" t="s">
        <v>720</v>
      </c>
      <c r="F351" s="26" t="s">
        <v>474</v>
      </c>
      <c r="G351" s="26" t="s">
        <v>482</v>
      </c>
      <c r="H351" s="26" t="s">
        <v>723</v>
      </c>
      <c r="I351" s="26" t="s">
        <v>477</v>
      </c>
      <c r="J351" s="43" t="s">
        <v>521</v>
      </c>
      <c r="K351" s="43" t="s">
        <v>672</v>
      </c>
      <c r="L351" s="43" t="s">
        <v>491</v>
      </c>
      <c r="M351" s="43" t="s">
        <v>481</v>
      </c>
      <c r="N351" s="16"/>
    </row>
    <row r="352" spans="1:14" ht="19.899999999999999" customHeight="1">
      <c r="A352" s="131"/>
      <c r="B352" s="137" t="s">
        <v>410</v>
      </c>
      <c r="C352" s="137" t="s">
        <v>298</v>
      </c>
      <c r="D352" s="139">
        <v>28.4</v>
      </c>
      <c r="E352" s="26" t="s">
        <v>724</v>
      </c>
      <c r="F352" s="26" t="s">
        <v>484</v>
      </c>
      <c r="G352" s="26" t="s">
        <v>522</v>
      </c>
      <c r="H352" s="26" t="s">
        <v>725</v>
      </c>
      <c r="I352" s="26" t="s">
        <v>520</v>
      </c>
      <c r="J352" s="43" t="s">
        <v>521</v>
      </c>
      <c r="K352" s="43"/>
      <c r="L352" s="43" t="s">
        <v>524</v>
      </c>
      <c r="M352" s="43" t="s">
        <v>481</v>
      </c>
      <c r="N352" s="16"/>
    </row>
    <row r="353" spans="1:14" ht="19.899999999999999" customHeight="1">
      <c r="A353" s="131"/>
      <c r="B353" s="138"/>
      <c r="C353" s="138"/>
      <c r="D353" s="139"/>
      <c r="E353" s="26" t="s">
        <v>724</v>
      </c>
      <c r="F353" s="26" t="s">
        <v>474</v>
      </c>
      <c r="G353" s="26" t="s">
        <v>533</v>
      </c>
      <c r="H353" s="26" t="s">
        <v>565</v>
      </c>
      <c r="I353" s="26" t="s">
        <v>487</v>
      </c>
      <c r="J353" s="43" t="s">
        <v>726</v>
      </c>
      <c r="K353" s="43" t="s">
        <v>674</v>
      </c>
      <c r="L353" s="43" t="s">
        <v>556</v>
      </c>
      <c r="M353" s="43" t="s">
        <v>481</v>
      </c>
      <c r="N353" s="16"/>
    </row>
    <row r="354" spans="1:14" ht="19.899999999999999" customHeight="1">
      <c r="A354" s="131"/>
      <c r="B354" s="138"/>
      <c r="C354" s="138"/>
      <c r="D354" s="139"/>
      <c r="E354" s="26" t="s">
        <v>724</v>
      </c>
      <c r="F354" s="26" t="s">
        <v>525</v>
      </c>
      <c r="G354" s="26" t="s">
        <v>526</v>
      </c>
      <c r="H354" s="26" t="s">
        <v>546</v>
      </c>
      <c r="I354" s="26" t="s">
        <v>514</v>
      </c>
      <c r="J354" s="43" t="s">
        <v>531</v>
      </c>
      <c r="K354" s="43" t="s">
        <v>479</v>
      </c>
      <c r="L354" s="43" t="s">
        <v>491</v>
      </c>
      <c r="M354" s="43" t="s">
        <v>481</v>
      </c>
      <c r="N354" s="16"/>
    </row>
    <row r="355" spans="1:14" ht="19.899999999999999" customHeight="1">
      <c r="A355" s="131"/>
      <c r="B355" s="137" t="s">
        <v>433</v>
      </c>
      <c r="C355" s="137" t="s">
        <v>299</v>
      </c>
      <c r="D355" s="139">
        <v>2.21</v>
      </c>
      <c r="E355" s="26" t="s">
        <v>727</v>
      </c>
      <c r="F355" s="26" t="s">
        <v>474</v>
      </c>
      <c r="G355" s="26" t="s">
        <v>533</v>
      </c>
      <c r="H355" s="26" t="s">
        <v>565</v>
      </c>
      <c r="I355" s="26" t="s">
        <v>487</v>
      </c>
      <c r="J355" s="43" t="s">
        <v>728</v>
      </c>
      <c r="K355" s="43" t="s">
        <v>657</v>
      </c>
      <c r="L355" s="43" t="s">
        <v>517</v>
      </c>
      <c r="M355" s="43" t="s">
        <v>489</v>
      </c>
      <c r="N355" s="16"/>
    </row>
    <row r="356" spans="1:14" ht="19.899999999999999" customHeight="1">
      <c r="A356" s="131"/>
      <c r="B356" s="138"/>
      <c r="C356" s="138"/>
      <c r="D356" s="139"/>
      <c r="E356" s="26" t="s">
        <v>727</v>
      </c>
      <c r="F356" s="26" t="s">
        <v>474</v>
      </c>
      <c r="G356" s="26" t="s">
        <v>482</v>
      </c>
      <c r="H356" s="26" t="s">
        <v>729</v>
      </c>
      <c r="I356" s="26" t="s">
        <v>487</v>
      </c>
      <c r="J356" s="43" t="s">
        <v>488</v>
      </c>
      <c r="K356" s="43" t="s">
        <v>730</v>
      </c>
      <c r="L356" s="43" t="s">
        <v>517</v>
      </c>
      <c r="M356" s="43" t="s">
        <v>489</v>
      </c>
      <c r="N356" s="16"/>
    </row>
    <row r="357" spans="1:14" ht="19.899999999999999" customHeight="1">
      <c r="A357" s="131"/>
      <c r="B357" s="138"/>
      <c r="C357" s="138"/>
      <c r="D357" s="139"/>
      <c r="E357" s="26" t="s">
        <v>727</v>
      </c>
      <c r="F357" s="26" t="s">
        <v>525</v>
      </c>
      <c r="G357" s="26" t="s">
        <v>526</v>
      </c>
      <c r="H357" s="26" t="s">
        <v>546</v>
      </c>
      <c r="I357" s="26" t="s">
        <v>514</v>
      </c>
      <c r="J357" s="43" t="s">
        <v>531</v>
      </c>
      <c r="K357" s="43" t="s">
        <v>479</v>
      </c>
      <c r="L357" s="43" t="s">
        <v>491</v>
      </c>
      <c r="M357" s="43" t="s">
        <v>481</v>
      </c>
      <c r="N357" s="16"/>
    </row>
    <row r="358" spans="1:14" ht="19.899999999999999" customHeight="1">
      <c r="A358" s="131"/>
      <c r="B358" s="138"/>
      <c r="C358" s="138"/>
      <c r="D358" s="139"/>
      <c r="E358" s="26" t="s">
        <v>727</v>
      </c>
      <c r="F358" s="26" t="s">
        <v>474</v>
      </c>
      <c r="G358" s="26" t="s">
        <v>475</v>
      </c>
      <c r="H358" s="26" t="s">
        <v>731</v>
      </c>
      <c r="I358" s="26" t="s">
        <v>477</v>
      </c>
      <c r="J358" s="43" t="s">
        <v>478</v>
      </c>
      <c r="K358" s="43" t="s">
        <v>479</v>
      </c>
      <c r="L358" s="43" t="s">
        <v>491</v>
      </c>
      <c r="M358" s="43" t="s">
        <v>481</v>
      </c>
      <c r="N358" s="16"/>
    </row>
    <row r="359" spans="1:14" ht="19.899999999999999" customHeight="1">
      <c r="A359" s="131"/>
      <c r="B359" s="138"/>
      <c r="C359" s="138"/>
      <c r="D359" s="139"/>
      <c r="E359" s="26" t="s">
        <v>727</v>
      </c>
      <c r="F359" s="26" t="s">
        <v>484</v>
      </c>
      <c r="G359" s="26" t="s">
        <v>522</v>
      </c>
      <c r="H359" s="26" t="s">
        <v>732</v>
      </c>
      <c r="I359" s="26" t="s">
        <v>520</v>
      </c>
      <c r="J359" s="43" t="s">
        <v>540</v>
      </c>
      <c r="K359" s="43"/>
      <c r="L359" s="43" t="s">
        <v>524</v>
      </c>
      <c r="M359" s="43" t="s">
        <v>481</v>
      </c>
      <c r="N359" s="16"/>
    </row>
    <row r="360" spans="1:14" ht="19.899999999999999" customHeight="1">
      <c r="A360" s="131"/>
      <c r="B360" s="137" t="s">
        <v>438</v>
      </c>
      <c r="C360" s="137" t="s">
        <v>301</v>
      </c>
      <c r="D360" s="139">
        <v>108</v>
      </c>
      <c r="E360" s="26" t="s">
        <v>733</v>
      </c>
      <c r="F360" s="26" t="s">
        <v>474</v>
      </c>
      <c r="G360" s="26" t="s">
        <v>475</v>
      </c>
      <c r="H360" s="26" t="s">
        <v>734</v>
      </c>
      <c r="I360" s="26" t="s">
        <v>477</v>
      </c>
      <c r="J360" s="43" t="s">
        <v>478</v>
      </c>
      <c r="K360" s="43" t="s">
        <v>479</v>
      </c>
      <c r="L360" s="43" t="s">
        <v>517</v>
      </c>
      <c r="M360" s="43" t="s">
        <v>481</v>
      </c>
      <c r="N360" s="16"/>
    </row>
    <row r="361" spans="1:14" ht="19.899999999999999" customHeight="1">
      <c r="A361" s="131"/>
      <c r="B361" s="138"/>
      <c r="C361" s="138"/>
      <c r="D361" s="139"/>
      <c r="E361" s="26" t="s">
        <v>733</v>
      </c>
      <c r="F361" s="26" t="s">
        <v>525</v>
      </c>
      <c r="G361" s="26" t="s">
        <v>526</v>
      </c>
      <c r="H361" s="26" t="s">
        <v>668</v>
      </c>
      <c r="I361" s="26" t="s">
        <v>514</v>
      </c>
      <c r="J361" s="43" t="s">
        <v>531</v>
      </c>
      <c r="K361" s="43" t="s">
        <v>479</v>
      </c>
      <c r="L361" s="43" t="s">
        <v>491</v>
      </c>
      <c r="M361" s="43" t="s">
        <v>481</v>
      </c>
      <c r="N361" s="16"/>
    </row>
    <row r="362" spans="1:14" ht="19.899999999999999" customHeight="1">
      <c r="A362" s="131"/>
      <c r="B362" s="138"/>
      <c r="C362" s="138"/>
      <c r="D362" s="139"/>
      <c r="E362" s="26" t="s">
        <v>733</v>
      </c>
      <c r="F362" s="26" t="s">
        <v>484</v>
      </c>
      <c r="G362" s="26" t="s">
        <v>485</v>
      </c>
      <c r="H362" s="26" t="s">
        <v>735</v>
      </c>
      <c r="I362" s="26" t="s">
        <v>487</v>
      </c>
      <c r="J362" s="43" t="s">
        <v>488</v>
      </c>
      <c r="K362" s="43" t="s">
        <v>479</v>
      </c>
      <c r="L362" s="43" t="s">
        <v>524</v>
      </c>
      <c r="M362" s="43" t="s">
        <v>481</v>
      </c>
      <c r="N362" s="16"/>
    </row>
    <row r="363" spans="1:14" ht="19.899999999999999" customHeight="1">
      <c r="A363" s="131"/>
      <c r="B363" s="138"/>
      <c r="C363" s="138"/>
      <c r="D363" s="139"/>
      <c r="E363" s="26" t="s">
        <v>733</v>
      </c>
      <c r="F363" s="26" t="s">
        <v>474</v>
      </c>
      <c r="G363" s="26" t="s">
        <v>482</v>
      </c>
      <c r="H363" s="26" t="s">
        <v>483</v>
      </c>
      <c r="I363" s="26" t="s">
        <v>477</v>
      </c>
      <c r="J363" s="43" t="s">
        <v>478</v>
      </c>
      <c r="K363" s="43" t="s">
        <v>479</v>
      </c>
      <c r="L363" s="43" t="s">
        <v>517</v>
      </c>
      <c r="M363" s="43" t="s">
        <v>481</v>
      </c>
      <c r="N363" s="16"/>
    </row>
    <row r="364" spans="1:14" ht="19.899999999999999" customHeight="1">
      <c r="A364" s="131"/>
      <c r="B364" s="138"/>
      <c r="C364" s="138"/>
      <c r="D364" s="139"/>
      <c r="E364" s="26" t="s">
        <v>733</v>
      </c>
      <c r="F364" s="26" t="s">
        <v>474</v>
      </c>
      <c r="G364" s="26" t="s">
        <v>482</v>
      </c>
      <c r="H364" s="26" t="s">
        <v>490</v>
      </c>
      <c r="I364" s="26" t="s">
        <v>487</v>
      </c>
      <c r="J364" s="43" t="s">
        <v>491</v>
      </c>
      <c r="K364" s="43" t="s">
        <v>492</v>
      </c>
      <c r="L364" s="43" t="s">
        <v>491</v>
      </c>
      <c r="M364" s="43" t="s">
        <v>489</v>
      </c>
      <c r="N364" s="16"/>
    </row>
    <row r="365" spans="1:14" ht="19.899999999999999" customHeight="1">
      <c r="A365" s="131"/>
      <c r="B365" s="137" t="s">
        <v>435</v>
      </c>
      <c r="C365" s="137" t="s">
        <v>300</v>
      </c>
      <c r="D365" s="139">
        <v>827.39</v>
      </c>
      <c r="E365" s="26" t="s">
        <v>736</v>
      </c>
      <c r="F365" s="26" t="s">
        <v>525</v>
      </c>
      <c r="G365" s="26" t="s">
        <v>526</v>
      </c>
      <c r="H365" s="26" t="s">
        <v>526</v>
      </c>
      <c r="I365" s="26" t="s">
        <v>514</v>
      </c>
      <c r="J365" s="43" t="s">
        <v>528</v>
      </c>
      <c r="K365" s="43" t="s">
        <v>657</v>
      </c>
      <c r="L365" s="43" t="s">
        <v>491</v>
      </c>
      <c r="M365" s="43" t="s">
        <v>481</v>
      </c>
      <c r="N365" s="16"/>
    </row>
    <row r="366" spans="1:14" ht="19.899999999999999" customHeight="1">
      <c r="A366" s="131"/>
      <c r="B366" s="138"/>
      <c r="C366" s="138"/>
      <c r="D366" s="139"/>
      <c r="E366" s="26" t="s">
        <v>736</v>
      </c>
      <c r="F366" s="26" t="s">
        <v>484</v>
      </c>
      <c r="G366" s="26" t="s">
        <v>522</v>
      </c>
      <c r="H366" s="26" t="s">
        <v>737</v>
      </c>
      <c r="I366" s="26" t="s">
        <v>477</v>
      </c>
      <c r="J366" s="43" t="s">
        <v>478</v>
      </c>
      <c r="K366" s="43" t="s">
        <v>657</v>
      </c>
      <c r="L366" s="43" t="s">
        <v>524</v>
      </c>
      <c r="M366" s="43" t="s">
        <v>481</v>
      </c>
      <c r="N366" s="16"/>
    </row>
    <row r="367" spans="1:14" ht="19.899999999999999" customHeight="1">
      <c r="A367" s="131"/>
      <c r="B367" s="138"/>
      <c r="C367" s="138"/>
      <c r="D367" s="139"/>
      <c r="E367" s="26" t="s">
        <v>736</v>
      </c>
      <c r="F367" s="26" t="s">
        <v>474</v>
      </c>
      <c r="G367" s="26" t="s">
        <v>533</v>
      </c>
      <c r="H367" s="26" t="s">
        <v>738</v>
      </c>
      <c r="I367" s="26" t="s">
        <v>477</v>
      </c>
      <c r="J367" s="43" t="s">
        <v>739</v>
      </c>
      <c r="K367" s="43" t="s">
        <v>657</v>
      </c>
      <c r="L367" s="43" t="s">
        <v>556</v>
      </c>
      <c r="M367" s="43" t="s">
        <v>481</v>
      </c>
      <c r="N367" s="16"/>
    </row>
    <row r="368" spans="1:14" ht="19.899999999999999" customHeight="1">
      <c r="A368" s="131"/>
      <c r="B368" s="137" t="s">
        <v>740</v>
      </c>
      <c r="C368" s="137" t="s">
        <v>300</v>
      </c>
      <c r="D368" s="139">
        <v>200</v>
      </c>
      <c r="E368" s="26" t="s">
        <v>741</v>
      </c>
      <c r="F368" s="26" t="s">
        <v>525</v>
      </c>
      <c r="G368" s="26" t="s">
        <v>526</v>
      </c>
      <c r="H368" s="26" t="s">
        <v>527</v>
      </c>
      <c r="I368" s="26" t="s">
        <v>514</v>
      </c>
      <c r="J368" s="43" t="s">
        <v>528</v>
      </c>
      <c r="K368" s="43" t="s">
        <v>479</v>
      </c>
      <c r="L368" s="43" t="s">
        <v>491</v>
      </c>
      <c r="M368" s="43" t="s">
        <v>481</v>
      </c>
      <c r="N368" s="16"/>
    </row>
    <row r="369" spans="1:14" ht="19.899999999999999" customHeight="1">
      <c r="A369" s="131"/>
      <c r="B369" s="138"/>
      <c r="C369" s="138"/>
      <c r="D369" s="139"/>
      <c r="E369" s="26" t="s">
        <v>741</v>
      </c>
      <c r="F369" s="26" t="s">
        <v>474</v>
      </c>
      <c r="G369" s="26" t="s">
        <v>533</v>
      </c>
      <c r="H369" s="26" t="s">
        <v>738</v>
      </c>
      <c r="I369" s="26" t="s">
        <v>477</v>
      </c>
      <c r="J369" s="43" t="s">
        <v>742</v>
      </c>
      <c r="K369" s="43" t="s">
        <v>657</v>
      </c>
      <c r="L369" s="43" t="s">
        <v>556</v>
      </c>
      <c r="M369" s="43" t="s">
        <v>481</v>
      </c>
      <c r="N369" s="16"/>
    </row>
    <row r="370" spans="1:14" ht="19.899999999999999" customHeight="1">
      <c r="A370" s="131"/>
      <c r="B370" s="138"/>
      <c r="C370" s="138"/>
      <c r="D370" s="139"/>
      <c r="E370" s="26" t="s">
        <v>741</v>
      </c>
      <c r="F370" s="26" t="s">
        <v>484</v>
      </c>
      <c r="G370" s="26" t="s">
        <v>522</v>
      </c>
      <c r="H370" s="26" t="s">
        <v>699</v>
      </c>
      <c r="I370" s="26" t="s">
        <v>477</v>
      </c>
      <c r="J370" s="43" t="s">
        <v>478</v>
      </c>
      <c r="K370" s="43" t="s">
        <v>479</v>
      </c>
      <c r="L370" s="43" t="s">
        <v>524</v>
      </c>
      <c r="M370" s="43" t="s">
        <v>481</v>
      </c>
      <c r="N370" s="16"/>
    </row>
    <row r="371" spans="1:14" ht="8.4499999999999993" customHeight="1">
      <c r="A371" s="13"/>
      <c r="B371" s="13"/>
      <c r="C371" s="13"/>
      <c r="D371" s="13"/>
      <c r="E371" s="13"/>
      <c r="F371" s="13"/>
      <c r="G371" s="13"/>
      <c r="H371" s="13"/>
      <c r="I371" s="13"/>
      <c r="J371" s="13"/>
      <c r="K371" s="13"/>
      <c r="L371" s="13"/>
      <c r="M371" s="13"/>
      <c r="N371" s="19"/>
    </row>
  </sheetData>
  <mergeCells count="215">
    <mergeCell ref="D334:D339"/>
    <mergeCell ref="D340:D345"/>
    <mergeCell ref="D346:D351"/>
    <mergeCell ref="D352:D354"/>
    <mergeCell ref="D355:D359"/>
    <mergeCell ref="D360:D364"/>
    <mergeCell ref="D365:D367"/>
    <mergeCell ref="D368:D370"/>
    <mergeCell ref="D280:D285"/>
    <mergeCell ref="D286:D291"/>
    <mergeCell ref="D292:D297"/>
    <mergeCell ref="D298:D303"/>
    <mergeCell ref="D304:D309"/>
    <mergeCell ref="D310:D315"/>
    <mergeCell ref="D316:D321"/>
    <mergeCell ref="D322:D327"/>
    <mergeCell ref="D328:D333"/>
    <mergeCell ref="D226:D231"/>
    <mergeCell ref="D232:D237"/>
    <mergeCell ref="D238:D243"/>
    <mergeCell ref="D244:D249"/>
    <mergeCell ref="D250:D255"/>
    <mergeCell ref="D256:D261"/>
    <mergeCell ref="D262:D267"/>
    <mergeCell ref="D268:D273"/>
    <mergeCell ref="D274:D279"/>
    <mergeCell ref="D173:D177"/>
    <mergeCell ref="D178:D183"/>
    <mergeCell ref="D184:D189"/>
    <mergeCell ref="D190:D195"/>
    <mergeCell ref="D196:D201"/>
    <mergeCell ref="D202:D207"/>
    <mergeCell ref="D208:D213"/>
    <mergeCell ref="D214:D219"/>
    <mergeCell ref="D220:D225"/>
    <mergeCell ref="D137:D140"/>
    <mergeCell ref="D141:D144"/>
    <mergeCell ref="D145:D148"/>
    <mergeCell ref="D149:D152"/>
    <mergeCell ref="D153:D156"/>
    <mergeCell ref="D157:D160"/>
    <mergeCell ref="D161:D164"/>
    <mergeCell ref="D165:D168"/>
    <mergeCell ref="D169:D172"/>
    <mergeCell ref="D101:D104"/>
    <mergeCell ref="D105:D108"/>
    <mergeCell ref="D109:D112"/>
    <mergeCell ref="D113:D116"/>
    <mergeCell ref="D117:D120"/>
    <mergeCell ref="D121:D124"/>
    <mergeCell ref="D125:D128"/>
    <mergeCell ref="D129:D132"/>
    <mergeCell ref="D133:D136"/>
    <mergeCell ref="D69:D72"/>
    <mergeCell ref="D73:D76"/>
    <mergeCell ref="D77:D78"/>
    <mergeCell ref="D79:D80"/>
    <mergeCell ref="D81:D84"/>
    <mergeCell ref="D85:D88"/>
    <mergeCell ref="D89:D92"/>
    <mergeCell ref="D93:D96"/>
    <mergeCell ref="D97:D100"/>
    <mergeCell ref="C346:C351"/>
    <mergeCell ref="C352:C354"/>
    <mergeCell ref="C355:C359"/>
    <mergeCell ref="C360:C364"/>
    <mergeCell ref="C365:C367"/>
    <mergeCell ref="C368:C370"/>
    <mergeCell ref="D5:D8"/>
    <mergeCell ref="D9:D12"/>
    <mergeCell ref="D13:D14"/>
    <mergeCell ref="D15:D16"/>
    <mergeCell ref="D17:D20"/>
    <mergeCell ref="D21:D24"/>
    <mergeCell ref="D25:D28"/>
    <mergeCell ref="D29:D32"/>
    <mergeCell ref="D33:D34"/>
    <mergeCell ref="D35:D36"/>
    <mergeCell ref="D37:D40"/>
    <mergeCell ref="D41:D44"/>
    <mergeCell ref="D45:D48"/>
    <mergeCell ref="D49:D52"/>
    <mergeCell ref="D53:D56"/>
    <mergeCell ref="D57:D60"/>
    <mergeCell ref="D61:D64"/>
    <mergeCell ref="D65:D68"/>
    <mergeCell ref="C292:C297"/>
    <mergeCell ref="C298:C303"/>
    <mergeCell ref="C304:C309"/>
    <mergeCell ref="C310:C315"/>
    <mergeCell ref="C316:C321"/>
    <mergeCell ref="C322:C327"/>
    <mergeCell ref="C328:C333"/>
    <mergeCell ref="C334:C339"/>
    <mergeCell ref="C340:C345"/>
    <mergeCell ref="C238:C243"/>
    <mergeCell ref="C244:C249"/>
    <mergeCell ref="C250:C255"/>
    <mergeCell ref="C256:C261"/>
    <mergeCell ref="C262:C267"/>
    <mergeCell ref="C268:C273"/>
    <mergeCell ref="C274:C279"/>
    <mergeCell ref="C280:C285"/>
    <mergeCell ref="C286:C291"/>
    <mergeCell ref="C184:C189"/>
    <mergeCell ref="C190:C195"/>
    <mergeCell ref="C196:C201"/>
    <mergeCell ref="C202:C207"/>
    <mergeCell ref="C208:C213"/>
    <mergeCell ref="C214:C219"/>
    <mergeCell ref="C220:C225"/>
    <mergeCell ref="C226:C231"/>
    <mergeCell ref="C232:C237"/>
    <mergeCell ref="C145:C148"/>
    <mergeCell ref="C149:C152"/>
    <mergeCell ref="C153:C156"/>
    <mergeCell ref="C157:C160"/>
    <mergeCell ref="C161:C164"/>
    <mergeCell ref="C165:C168"/>
    <mergeCell ref="C169:C172"/>
    <mergeCell ref="C173:C177"/>
    <mergeCell ref="C178:C183"/>
    <mergeCell ref="C109:C112"/>
    <mergeCell ref="C113:C116"/>
    <mergeCell ref="C117:C120"/>
    <mergeCell ref="C121:C124"/>
    <mergeCell ref="C125:C128"/>
    <mergeCell ref="C129:C132"/>
    <mergeCell ref="C133:C136"/>
    <mergeCell ref="C137:C140"/>
    <mergeCell ref="C141:C144"/>
    <mergeCell ref="C77:C78"/>
    <mergeCell ref="C79:C80"/>
    <mergeCell ref="C81:C84"/>
    <mergeCell ref="C85:C88"/>
    <mergeCell ref="C89:C92"/>
    <mergeCell ref="C93:C96"/>
    <mergeCell ref="C97:C100"/>
    <mergeCell ref="C101:C104"/>
    <mergeCell ref="C105:C108"/>
    <mergeCell ref="B355:B359"/>
    <mergeCell ref="B360:B364"/>
    <mergeCell ref="B365:B367"/>
    <mergeCell ref="B368:B370"/>
    <mergeCell ref="C5:C8"/>
    <mergeCell ref="C9:C12"/>
    <mergeCell ref="C13:C14"/>
    <mergeCell ref="C15:C16"/>
    <mergeCell ref="C17:C20"/>
    <mergeCell ref="C21:C24"/>
    <mergeCell ref="C25:C28"/>
    <mergeCell ref="C29:C32"/>
    <mergeCell ref="C33:C34"/>
    <mergeCell ref="C35:C36"/>
    <mergeCell ref="C37:C40"/>
    <mergeCell ref="C41:C44"/>
    <mergeCell ref="C45:C48"/>
    <mergeCell ref="C49:C52"/>
    <mergeCell ref="C53:C56"/>
    <mergeCell ref="C57:C60"/>
    <mergeCell ref="C61:C64"/>
    <mergeCell ref="C65:C68"/>
    <mergeCell ref="C69:C72"/>
    <mergeCell ref="C73:C76"/>
    <mergeCell ref="B304:B309"/>
    <mergeCell ref="B310:B315"/>
    <mergeCell ref="B316:B321"/>
    <mergeCell ref="B322:B327"/>
    <mergeCell ref="B328:B333"/>
    <mergeCell ref="B334:B339"/>
    <mergeCell ref="B340:B345"/>
    <mergeCell ref="B346:B351"/>
    <mergeCell ref="B352:B354"/>
    <mergeCell ref="B250:B255"/>
    <mergeCell ref="B256:B261"/>
    <mergeCell ref="B262:B267"/>
    <mergeCell ref="B268:B273"/>
    <mergeCell ref="B274:B279"/>
    <mergeCell ref="B280:B285"/>
    <mergeCell ref="B286:B291"/>
    <mergeCell ref="B292:B297"/>
    <mergeCell ref="B298:B303"/>
    <mergeCell ref="B196:B201"/>
    <mergeCell ref="B202:B207"/>
    <mergeCell ref="B208:B213"/>
    <mergeCell ref="B214:B219"/>
    <mergeCell ref="B220:B225"/>
    <mergeCell ref="B226:B231"/>
    <mergeCell ref="B232:B237"/>
    <mergeCell ref="B238:B243"/>
    <mergeCell ref="B244:B249"/>
    <mergeCell ref="B2:M2"/>
    <mergeCell ref="B3:E3"/>
    <mergeCell ref="K3:M3"/>
    <mergeCell ref="A5:A370"/>
    <mergeCell ref="B5:B8"/>
    <mergeCell ref="B9:B24"/>
    <mergeCell ref="B25:B28"/>
    <mergeCell ref="B29:B44"/>
    <mergeCell ref="B45:B48"/>
    <mergeCell ref="B49:B68"/>
    <mergeCell ref="B69:B72"/>
    <mergeCell ref="B73:B88"/>
    <mergeCell ref="B89:B96"/>
    <mergeCell ref="B97:B100"/>
    <mergeCell ref="B101:B104"/>
    <mergeCell ref="B105:B124"/>
    <mergeCell ref="B125:B128"/>
    <mergeCell ref="B129:B148"/>
    <mergeCell ref="B149:B152"/>
    <mergeCell ref="B153:B172"/>
    <mergeCell ref="B173:B177"/>
    <mergeCell ref="B178:B183"/>
    <mergeCell ref="B184:B189"/>
    <mergeCell ref="B190:B195"/>
  </mergeCells>
  <phoneticPr fontId="16"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dimension ref="A1:J9"/>
  <sheetViews>
    <sheetView workbookViewId="0">
      <selection activeCell="F16" sqref="F16"/>
    </sheetView>
  </sheetViews>
  <sheetFormatPr defaultColWidth="10" defaultRowHeight="13.5"/>
  <cols>
    <col min="1" max="1" width="1.5" customWidth="1"/>
    <col min="2" max="2" width="48.75" customWidth="1"/>
    <col min="3" max="3" width="15.375" customWidth="1"/>
    <col min="4" max="4" width="20" customWidth="1"/>
    <col min="5" max="5" width="24.375" customWidth="1"/>
    <col min="6" max="6" width="20.5" customWidth="1"/>
    <col min="7" max="8" width="15.375" customWidth="1"/>
    <col min="9" max="9" width="33.375" customWidth="1"/>
    <col min="10" max="10" width="1.5" customWidth="1"/>
  </cols>
  <sheetData>
    <row r="1" spans="1:10" ht="14.25" customHeight="1">
      <c r="A1" s="2"/>
      <c r="B1" s="3" t="s">
        <v>743</v>
      </c>
      <c r="C1" s="2"/>
      <c r="E1" s="2"/>
      <c r="F1" s="2"/>
      <c r="G1" s="2"/>
      <c r="I1" s="2"/>
      <c r="J1" s="16"/>
    </row>
    <row r="2" spans="1:10" ht="19.899999999999999" customHeight="1">
      <c r="A2" s="5"/>
      <c r="B2" s="108" t="s">
        <v>744</v>
      </c>
      <c r="C2" s="108"/>
      <c r="D2" s="108"/>
      <c r="E2" s="108"/>
      <c r="F2" s="108"/>
      <c r="G2" s="108"/>
      <c r="H2" s="108"/>
      <c r="I2" s="108"/>
      <c r="J2" s="16" t="s">
        <v>4</v>
      </c>
    </row>
    <row r="3" spans="1:10" ht="17.100000000000001" customHeight="1">
      <c r="A3" s="6"/>
      <c r="B3" s="7"/>
      <c r="C3" s="7"/>
      <c r="D3" s="7"/>
      <c r="E3" s="7"/>
      <c r="F3" s="7"/>
      <c r="I3" s="14" t="s">
        <v>6</v>
      </c>
      <c r="J3" s="16"/>
    </row>
    <row r="4" spans="1:10" ht="21.4" customHeight="1">
      <c r="A4" s="9"/>
      <c r="B4" s="127" t="s">
        <v>745</v>
      </c>
      <c r="C4" s="127" t="s">
        <v>746</v>
      </c>
      <c r="D4" s="127"/>
      <c r="E4" s="127"/>
      <c r="F4" s="127" t="s">
        <v>747</v>
      </c>
      <c r="G4" s="127" t="s">
        <v>748</v>
      </c>
      <c r="H4" s="127" t="s">
        <v>749</v>
      </c>
      <c r="I4" s="127" t="s">
        <v>750</v>
      </c>
      <c r="J4" s="16"/>
    </row>
    <row r="5" spans="1:10" ht="21.4" customHeight="1">
      <c r="B5" s="127"/>
      <c r="C5" s="10" t="s">
        <v>751</v>
      </c>
      <c r="D5" s="10" t="s">
        <v>752</v>
      </c>
      <c r="E5" s="10" t="s">
        <v>753</v>
      </c>
      <c r="F5" s="127"/>
      <c r="G5" s="127"/>
      <c r="H5" s="127"/>
      <c r="I5" s="127"/>
      <c r="J5" s="42"/>
    </row>
    <row r="6" spans="1:10" ht="19.899999999999999" customHeight="1">
      <c r="A6" s="20"/>
      <c r="B6" s="21" t="s">
        <v>311</v>
      </c>
      <c r="C6" s="24" t="s">
        <v>150</v>
      </c>
      <c r="D6" s="24" t="s">
        <v>150</v>
      </c>
      <c r="E6" s="24" t="s">
        <v>150</v>
      </c>
      <c r="F6" s="45"/>
      <c r="G6" s="32">
        <v>148</v>
      </c>
      <c r="H6" s="45"/>
      <c r="I6" s="24" t="s">
        <v>150</v>
      </c>
      <c r="J6" s="25"/>
    </row>
    <row r="7" spans="1:10" ht="19.899999999999999" customHeight="1">
      <c r="A7" s="9"/>
      <c r="B7" s="26" t="s">
        <v>298</v>
      </c>
      <c r="C7" s="26" t="s">
        <v>150</v>
      </c>
      <c r="D7" s="26" t="s">
        <v>150</v>
      </c>
      <c r="E7" s="26" t="s">
        <v>150</v>
      </c>
      <c r="F7" s="43"/>
      <c r="G7" s="32">
        <v>148</v>
      </c>
      <c r="H7" s="43"/>
      <c r="I7" s="26" t="s">
        <v>150</v>
      </c>
      <c r="J7" s="16"/>
    </row>
    <row r="8" spans="1:10" ht="19.899999999999999" customHeight="1">
      <c r="A8" s="9"/>
      <c r="B8" s="30" t="s">
        <v>422</v>
      </c>
      <c r="C8" s="26" t="s">
        <v>754</v>
      </c>
      <c r="D8" s="26" t="s">
        <v>755</v>
      </c>
      <c r="E8" s="26" t="s">
        <v>756</v>
      </c>
      <c r="F8" s="26" t="s">
        <v>757</v>
      </c>
      <c r="G8" s="32">
        <v>148</v>
      </c>
      <c r="H8" s="43" t="s">
        <v>758</v>
      </c>
      <c r="I8" s="26" t="s">
        <v>150</v>
      </c>
      <c r="J8" s="16"/>
    </row>
    <row r="9" spans="1:10" ht="8.4499999999999993" customHeight="1">
      <c r="A9" s="13"/>
      <c r="B9" s="13"/>
      <c r="C9" s="13"/>
      <c r="D9" s="13"/>
      <c r="E9" s="13"/>
      <c r="F9" s="13"/>
      <c r="G9" s="13"/>
      <c r="H9" s="13"/>
      <c r="I9" s="13"/>
      <c r="J9" s="33"/>
    </row>
  </sheetData>
  <mergeCells count="7">
    <mergeCell ref="B2:I2"/>
    <mergeCell ref="C4:E4"/>
    <mergeCell ref="B4:B5"/>
    <mergeCell ref="F4:F5"/>
    <mergeCell ref="G4:G5"/>
    <mergeCell ref="H4:H5"/>
    <mergeCell ref="I4:I5"/>
  </mergeCells>
  <phoneticPr fontId="16" type="noConversion"/>
  <pageMargins left="0.75" right="0.75" top="0.270000010728836" bottom="0.270000010728836" header="0" footer="0"/>
  <pageSetup paperSize="9" orientation="portrait"/>
</worksheet>
</file>

<file path=xl/worksheets/sheet17.xml><?xml version="1.0" encoding="utf-8"?>
<worksheet xmlns="http://schemas.openxmlformats.org/spreadsheetml/2006/main" xmlns:r="http://schemas.openxmlformats.org/officeDocument/2006/relationships">
  <dimension ref="A1:K14"/>
  <sheetViews>
    <sheetView workbookViewId="0">
      <selection activeCell="F19" sqref="F19"/>
    </sheetView>
  </sheetViews>
  <sheetFormatPr defaultColWidth="10" defaultRowHeight="13.5"/>
  <cols>
    <col min="1" max="1" width="1.5" customWidth="1"/>
    <col min="2" max="2" width="48.75" customWidth="1"/>
    <col min="3" max="3" width="25.625" customWidth="1"/>
    <col min="4" max="4" width="10.25" customWidth="1"/>
    <col min="5" max="5" width="16.375" customWidth="1"/>
    <col min="6" max="9" width="15.375" customWidth="1"/>
    <col min="10" max="10" width="48.375" customWidth="1"/>
    <col min="11" max="11" width="1.5" customWidth="1"/>
  </cols>
  <sheetData>
    <row r="1" spans="1:11" ht="14.25" customHeight="1">
      <c r="A1" s="2"/>
      <c r="B1" s="3" t="s">
        <v>759</v>
      </c>
      <c r="C1" s="3"/>
      <c r="D1" s="34"/>
      <c r="E1" s="3"/>
      <c r="F1" s="3"/>
      <c r="G1" s="2"/>
      <c r="I1" s="2"/>
      <c r="J1" s="2"/>
      <c r="K1" s="16"/>
    </row>
    <row r="2" spans="1:11" ht="19.899999999999999" customHeight="1">
      <c r="A2" s="5"/>
      <c r="B2" s="108" t="s">
        <v>760</v>
      </c>
      <c r="C2" s="108"/>
      <c r="D2" s="108"/>
      <c r="E2" s="108"/>
      <c r="F2" s="108"/>
      <c r="G2" s="108"/>
      <c r="H2" s="108"/>
      <c r="I2" s="108"/>
      <c r="J2" s="108"/>
      <c r="K2" s="16" t="s">
        <v>4</v>
      </c>
    </row>
    <row r="3" spans="1:11" ht="17.100000000000001" customHeight="1">
      <c r="A3" s="6"/>
      <c r="B3" s="130"/>
      <c r="C3" s="130"/>
      <c r="D3" s="130"/>
      <c r="E3" s="130"/>
      <c r="F3" s="130"/>
      <c r="G3" s="7"/>
      <c r="H3" s="7"/>
      <c r="I3" s="7"/>
      <c r="J3" s="14" t="s">
        <v>6</v>
      </c>
      <c r="K3" s="16"/>
    </row>
    <row r="4" spans="1:11" ht="40.35" customHeight="1">
      <c r="A4" s="9"/>
      <c r="B4" s="10" t="s">
        <v>745</v>
      </c>
      <c r="C4" s="10" t="s">
        <v>761</v>
      </c>
      <c r="D4" s="10" t="s">
        <v>762</v>
      </c>
      <c r="E4" s="10" t="s">
        <v>763</v>
      </c>
      <c r="F4" s="10" t="s">
        <v>764</v>
      </c>
      <c r="G4" s="10" t="s">
        <v>765</v>
      </c>
      <c r="H4" s="10" t="s">
        <v>766</v>
      </c>
      <c r="I4" s="10" t="s">
        <v>767</v>
      </c>
      <c r="J4" s="10" t="s">
        <v>768</v>
      </c>
      <c r="K4" s="16"/>
    </row>
    <row r="5" spans="1:11" ht="19.899999999999999" customHeight="1">
      <c r="A5" s="35"/>
      <c r="B5" s="21" t="s">
        <v>311</v>
      </c>
      <c r="C5" s="21" t="s">
        <v>150</v>
      </c>
      <c r="D5" s="36"/>
      <c r="E5" s="37">
        <v>456</v>
      </c>
      <c r="F5" s="24" t="s">
        <v>150</v>
      </c>
      <c r="G5" s="24" t="s">
        <v>150</v>
      </c>
      <c r="H5" s="24" t="s">
        <v>150</v>
      </c>
      <c r="I5" s="24" t="s">
        <v>150</v>
      </c>
      <c r="J5" s="24" t="s">
        <v>150</v>
      </c>
      <c r="K5" s="41"/>
    </row>
    <row r="6" spans="1:11" ht="19.899999999999999" customHeight="1">
      <c r="A6" s="38"/>
      <c r="B6" s="26" t="s">
        <v>298</v>
      </c>
      <c r="C6" s="27" t="s">
        <v>150</v>
      </c>
      <c r="D6" s="39"/>
      <c r="E6" s="32">
        <v>456</v>
      </c>
      <c r="F6" s="26" t="s">
        <v>150</v>
      </c>
      <c r="G6" s="26" t="s">
        <v>150</v>
      </c>
      <c r="H6" s="26" t="s">
        <v>150</v>
      </c>
      <c r="I6" s="26" t="s">
        <v>150</v>
      </c>
      <c r="J6" s="26" t="s">
        <v>150</v>
      </c>
      <c r="K6" s="42"/>
    </row>
    <row r="7" spans="1:11" ht="19.899999999999999" customHeight="1">
      <c r="A7" s="9"/>
      <c r="B7" s="30" t="s">
        <v>422</v>
      </c>
      <c r="C7" s="26" t="s">
        <v>769</v>
      </c>
      <c r="D7" s="27" t="s">
        <v>770</v>
      </c>
      <c r="E7" s="32">
        <v>148</v>
      </c>
      <c r="F7" s="27" t="s">
        <v>771</v>
      </c>
      <c r="G7" s="27" t="s">
        <v>771</v>
      </c>
      <c r="H7" s="27" t="s">
        <v>771</v>
      </c>
      <c r="I7" s="27" t="s">
        <v>771</v>
      </c>
      <c r="J7" s="43" t="s">
        <v>772</v>
      </c>
      <c r="K7" s="44"/>
    </row>
    <row r="8" spans="1:11" ht="19.899999999999999" customHeight="1">
      <c r="B8" s="26" t="s">
        <v>300</v>
      </c>
      <c r="C8" s="27" t="s">
        <v>150</v>
      </c>
      <c r="D8" s="39"/>
      <c r="E8" s="32"/>
      <c r="F8" s="26" t="s">
        <v>150</v>
      </c>
      <c r="G8" s="26" t="s">
        <v>150</v>
      </c>
      <c r="H8" s="26" t="s">
        <v>150</v>
      </c>
      <c r="I8" s="26" t="s">
        <v>150</v>
      </c>
      <c r="J8" s="26" t="s">
        <v>150</v>
      </c>
    </row>
    <row r="9" spans="1:11" ht="19.899999999999999" customHeight="1">
      <c r="B9" s="30" t="s">
        <v>436</v>
      </c>
      <c r="C9" s="26" t="s">
        <v>773</v>
      </c>
      <c r="D9" s="27" t="s">
        <v>770</v>
      </c>
      <c r="E9" s="32">
        <v>50</v>
      </c>
      <c r="F9" s="27" t="s">
        <v>771</v>
      </c>
      <c r="G9" s="27" t="s">
        <v>771</v>
      </c>
      <c r="H9" s="27" t="s">
        <v>771</v>
      </c>
      <c r="I9" s="27" t="s">
        <v>771</v>
      </c>
      <c r="J9" s="43"/>
      <c r="K9" s="44"/>
    </row>
    <row r="10" spans="1:11" ht="19.899999999999999" customHeight="1">
      <c r="B10" s="30" t="s">
        <v>437</v>
      </c>
      <c r="C10" s="26" t="s">
        <v>769</v>
      </c>
      <c r="D10" s="27" t="s">
        <v>770</v>
      </c>
      <c r="E10" s="32">
        <v>68</v>
      </c>
      <c r="F10" s="27" t="s">
        <v>771</v>
      </c>
      <c r="G10" s="27" t="s">
        <v>771</v>
      </c>
      <c r="H10" s="27" t="s">
        <v>771</v>
      </c>
      <c r="I10" s="27" t="s">
        <v>771</v>
      </c>
      <c r="J10" s="43" t="s">
        <v>774</v>
      </c>
      <c r="K10" s="44"/>
    </row>
    <row r="11" spans="1:11" ht="19.899999999999999" customHeight="1">
      <c r="B11" s="26" t="s">
        <v>301</v>
      </c>
      <c r="C11" s="27" t="s">
        <v>150</v>
      </c>
      <c r="D11" s="39"/>
      <c r="E11" s="32"/>
      <c r="F11" s="26" t="s">
        <v>150</v>
      </c>
      <c r="G11" s="26" t="s">
        <v>150</v>
      </c>
      <c r="H11" s="26" t="s">
        <v>150</v>
      </c>
      <c r="I11" s="26" t="s">
        <v>150</v>
      </c>
      <c r="J11" s="26" t="s">
        <v>150</v>
      </c>
    </row>
    <row r="12" spans="1:11" ht="19.899999999999999" customHeight="1">
      <c r="B12" s="30" t="s">
        <v>439</v>
      </c>
      <c r="C12" s="26" t="s">
        <v>775</v>
      </c>
      <c r="D12" s="27" t="s">
        <v>770</v>
      </c>
      <c r="E12" s="32">
        <v>140</v>
      </c>
      <c r="F12" s="27" t="s">
        <v>776</v>
      </c>
      <c r="G12" s="27" t="s">
        <v>776</v>
      </c>
      <c r="H12" s="27" t="s">
        <v>771</v>
      </c>
      <c r="I12" s="27" t="s">
        <v>771</v>
      </c>
      <c r="J12" s="43"/>
      <c r="K12" s="44"/>
    </row>
    <row r="13" spans="1:11" ht="19.899999999999999" customHeight="1">
      <c r="B13" s="30" t="s">
        <v>442</v>
      </c>
      <c r="C13" s="26" t="s">
        <v>777</v>
      </c>
      <c r="D13" s="27" t="s">
        <v>770</v>
      </c>
      <c r="E13" s="32">
        <v>50</v>
      </c>
      <c r="F13" s="27" t="s">
        <v>771</v>
      </c>
      <c r="G13" s="27" t="s">
        <v>771</v>
      </c>
      <c r="H13" s="27" t="s">
        <v>771</v>
      </c>
      <c r="I13" s="27" t="s">
        <v>771</v>
      </c>
      <c r="J13" s="43"/>
      <c r="K13" s="44"/>
    </row>
    <row r="14" spans="1:11" ht="8.4499999999999993" customHeight="1">
      <c r="A14" s="13"/>
      <c r="B14" s="13"/>
      <c r="C14" s="13"/>
      <c r="D14" s="40"/>
      <c r="E14" s="13"/>
      <c r="F14" s="13"/>
      <c r="G14" s="13"/>
      <c r="H14" s="13"/>
      <c r="I14" s="13"/>
      <c r="J14" s="13"/>
      <c r="K14" s="33"/>
    </row>
  </sheetData>
  <mergeCells count="2">
    <mergeCell ref="B2:J2"/>
    <mergeCell ref="B3:F3"/>
  </mergeCells>
  <phoneticPr fontId="16" type="noConversion"/>
  <pageMargins left="0.75" right="0.75" top="0.270000010728836" bottom="0.270000010728836" header="0" footer="0"/>
  <pageSetup paperSize="9" orientation="portrait"/>
</worksheet>
</file>

<file path=xl/worksheets/sheet18.xml><?xml version="1.0" encoding="utf-8"?>
<worksheet xmlns="http://schemas.openxmlformats.org/spreadsheetml/2006/main" xmlns:r="http://schemas.openxmlformats.org/officeDocument/2006/relationships">
  <dimension ref="A1:H12"/>
  <sheetViews>
    <sheetView workbookViewId="0">
      <selection activeCell="G27" sqref="G27"/>
    </sheetView>
  </sheetViews>
  <sheetFormatPr defaultColWidth="10" defaultRowHeight="13.5"/>
  <cols>
    <col min="1" max="1" width="1.5" customWidth="1"/>
    <col min="2" max="2" width="62.125" customWidth="1"/>
    <col min="3" max="3" width="30.125" customWidth="1"/>
    <col min="4" max="6" width="16.375" customWidth="1"/>
    <col min="7" max="7" width="31.625" customWidth="1"/>
    <col min="8" max="8" width="1.5" customWidth="1"/>
  </cols>
  <sheetData>
    <row r="1" spans="1:8" ht="14.25" customHeight="1">
      <c r="A1" s="2"/>
      <c r="B1" s="3" t="s">
        <v>778</v>
      </c>
      <c r="C1" s="3"/>
      <c r="D1" s="3"/>
      <c r="E1" s="3"/>
      <c r="F1" s="3"/>
      <c r="G1" s="2"/>
      <c r="H1" s="16"/>
    </row>
    <row r="2" spans="1:8" ht="19.899999999999999" customHeight="1">
      <c r="A2" s="5"/>
      <c r="B2" s="108" t="s">
        <v>779</v>
      </c>
      <c r="C2" s="108"/>
      <c r="D2" s="108"/>
      <c r="E2" s="108"/>
      <c r="F2" s="108"/>
      <c r="G2" s="108"/>
      <c r="H2" s="16" t="s">
        <v>4</v>
      </c>
    </row>
    <row r="3" spans="1:8" ht="17.100000000000001" customHeight="1">
      <c r="A3" s="6"/>
      <c r="B3" s="130"/>
      <c r="C3" s="130"/>
      <c r="D3" s="130"/>
      <c r="E3" s="130"/>
      <c r="F3" s="130"/>
      <c r="G3" s="14" t="s">
        <v>6</v>
      </c>
      <c r="H3" s="16"/>
    </row>
    <row r="4" spans="1:8" ht="40.35" customHeight="1">
      <c r="A4" s="9"/>
      <c r="B4" s="10" t="s">
        <v>745</v>
      </c>
      <c r="C4" s="10" t="s">
        <v>780</v>
      </c>
      <c r="D4" s="10" t="s">
        <v>781</v>
      </c>
      <c r="E4" s="10" t="s">
        <v>782</v>
      </c>
      <c r="F4" s="10" t="s">
        <v>783</v>
      </c>
      <c r="G4" s="10" t="s">
        <v>784</v>
      </c>
      <c r="H4" s="16"/>
    </row>
    <row r="5" spans="1:8" ht="19.899999999999999" customHeight="1">
      <c r="A5" s="20"/>
      <c r="B5" s="21" t="s">
        <v>311</v>
      </c>
      <c r="C5" s="21" t="s">
        <v>150</v>
      </c>
      <c r="D5" s="22"/>
      <c r="E5" s="23"/>
      <c r="F5" s="23">
        <v>530.63</v>
      </c>
      <c r="G5" s="24" t="s">
        <v>150</v>
      </c>
      <c r="H5" s="25"/>
    </row>
    <row r="6" spans="1:8" ht="19.899999999999999" customHeight="1">
      <c r="A6" s="9"/>
      <c r="B6" s="26" t="s">
        <v>300</v>
      </c>
      <c r="C6" s="27" t="s">
        <v>150</v>
      </c>
      <c r="D6" s="28"/>
      <c r="E6" s="29"/>
      <c r="F6" s="29">
        <v>530.63</v>
      </c>
      <c r="G6" s="26" t="s">
        <v>150</v>
      </c>
      <c r="H6" s="16"/>
    </row>
    <row r="7" spans="1:8" ht="19.899999999999999" customHeight="1">
      <c r="A7" s="9"/>
      <c r="B7" s="30" t="s">
        <v>436</v>
      </c>
      <c r="C7" s="27" t="s">
        <v>785</v>
      </c>
      <c r="D7" s="31">
        <v>1</v>
      </c>
      <c r="E7" s="32">
        <v>50</v>
      </c>
      <c r="F7" s="32">
        <v>50</v>
      </c>
      <c r="G7" s="26" t="s">
        <v>150</v>
      </c>
      <c r="H7" s="16"/>
    </row>
    <row r="8" spans="1:8" ht="19.899999999999999" customHeight="1">
      <c r="B8" s="26" t="s">
        <v>301</v>
      </c>
      <c r="C8" s="27" t="s">
        <v>150</v>
      </c>
      <c r="D8" s="28"/>
      <c r="E8" s="29"/>
      <c r="F8" s="29"/>
      <c r="G8" s="26" t="s">
        <v>150</v>
      </c>
      <c r="H8" s="16"/>
    </row>
    <row r="9" spans="1:8" ht="19.899999999999999" customHeight="1">
      <c r="B9" s="30" t="s">
        <v>440</v>
      </c>
      <c r="C9" s="27" t="s">
        <v>786</v>
      </c>
      <c r="D9" s="31">
        <v>1</v>
      </c>
      <c r="E9" s="32">
        <v>273.63</v>
      </c>
      <c r="F9" s="32">
        <v>273.63</v>
      </c>
      <c r="G9" s="26" t="s">
        <v>787</v>
      </c>
      <c r="H9" s="16"/>
    </row>
    <row r="10" spans="1:8" ht="19.899999999999999" customHeight="1">
      <c r="B10" s="30" t="s">
        <v>441</v>
      </c>
      <c r="C10" s="27" t="s">
        <v>786</v>
      </c>
      <c r="D10" s="31">
        <v>1</v>
      </c>
      <c r="E10" s="32">
        <v>157</v>
      </c>
      <c r="F10" s="32">
        <v>157</v>
      </c>
      <c r="G10" s="26" t="s">
        <v>788</v>
      </c>
      <c r="H10" s="16"/>
    </row>
    <row r="11" spans="1:8" ht="19.899999999999999" customHeight="1">
      <c r="B11" s="30" t="s">
        <v>442</v>
      </c>
      <c r="C11" s="27" t="s">
        <v>789</v>
      </c>
      <c r="D11" s="31">
        <v>1</v>
      </c>
      <c r="E11" s="32">
        <v>50</v>
      </c>
      <c r="F11" s="32">
        <v>50</v>
      </c>
      <c r="G11" s="26" t="s">
        <v>790</v>
      </c>
      <c r="H11" s="16"/>
    </row>
    <row r="12" spans="1:8" ht="8.4499999999999993" customHeight="1">
      <c r="A12" s="13"/>
      <c r="B12" s="13"/>
      <c r="C12" s="13"/>
      <c r="D12" s="13"/>
      <c r="E12" s="13"/>
      <c r="F12" s="13"/>
      <c r="G12" s="13"/>
      <c r="H12" s="33"/>
    </row>
  </sheetData>
  <mergeCells count="2">
    <mergeCell ref="B2:G2"/>
    <mergeCell ref="B3:F3"/>
  </mergeCells>
  <phoneticPr fontId="16" type="noConversion"/>
  <pageMargins left="0.75" right="0.75" top="0.270000010728836" bottom="0.270000010728836" header="0" footer="0"/>
  <pageSetup paperSize="9" orientation="portrait"/>
</worksheet>
</file>

<file path=xl/worksheets/sheet19.xml><?xml version="1.0" encoding="utf-8"?>
<worksheet xmlns="http://schemas.openxmlformats.org/spreadsheetml/2006/main" xmlns:r="http://schemas.openxmlformats.org/officeDocument/2006/relationships">
  <dimension ref="A1:M11"/>
  <sheetViews>
    <sheetView workbookViewId="0">
      <pane ySplit="4" topLeftCell="A5" activePane="bottomLeft" state="frozen"/>
      <selection pane="bottomLeft" activeCell="E24" sqref="E24"/>
    </sheetView>
  </sheetViews>
  <sheetFormatPr defaultColWidth="10" defaultRowHeight="13.5"/>
  <cols>
    <col min="1" max="1" width="1.5" customWidth="1"/>
    <col min="2" max="5" width="28.625" customWidth="1"/>
    <col min="6" max="7" width="21.75" customWidth="1"/>
    <col min="8" max="8" width="24.875" customWidth="1"/>
    <col min="9" max="9" width="14.5" customWidth="1"/>
    <col min="10" max="10" width="13.625" customWidth="1"/>
    <col min="11" max="11" width="13.25" customWidth="1"/>
    <col min="12" max="12" width="30.75" customWidth="1"/>
    <col min="13" max="13" width="1.5" customWidth="1"/>
    <col min="14" max="19" width="9.75" customWidth="1"/>
  </cols>
  <sheetData>
    <row r="1" spans="1:13" ht="14.25" customHeight="1">
      <c r="A1" s="2"/>
      <c r="B1" s="3" t="s">
        <v>791</v>
      </c>
      <c r="D1" s="4"/>
      <c r="E1" s="4"/>
      <c r="F1" s="4"/>
      <c r="G1" s="2"/>
      <c r="H1" s="4"/>
      <c r="I1" s="4"/>
      <c r="J1" s="4"/>
      <c r="K1" s="4"/>
      <c r="L1" s="2"/>
      <c r="M1" s="9"/>
    </row>
    <row r="2" spans="1:13" ht="19.899999999999999" customHeight="1">
      <c r="A2" s="5"/>
      <c r="B2" s="108" t="s">
        <v>792</v>
      </c>
      <c r="C2" s="108"/>
      <c r="D2" s="108"/>
      <c r="E2" s="108"/>
      <c r="F2" s="108"/>
      <c r="G2" s="108"/>
      <c r="H2" s="108"/>
      <c r="I2" s="108"/>
      <c r="J2" s="108"/>
      <c r="K2" s="108"/>
      <c r="L2" s="108"/>
      <c r="M2" s="9" t="s">
        <v>4</v>
      </c>
    </row>
    <row r="3" spans="1:13" ht="17.100000000000001" customHeight="1">
      <c r="A3" s="6"/>
      <c r="B3" s="7"/>
      <c r="D3" s="7"/>
      <c r="E3" s="7"/>
      <c r="F3" s="8"/>
      <c r="G3" s="7"/>
      <c r="H3" s="7"/>
      <c r="I3" s="7"/>
      <c r="J3" s="7"/>
      <c r="K3" s="7"/>
      <c r="L3" s="14" t="s">
        <v>6</v>
      </c>
      <c r="M3" s="15"/>
    </row>
    <row r="4" spans="1:13" ht="21.4" customHeight="1">
      <c r="A4" s="9"/>
      <c r="B4" s="10" t="s">
        <v>793</v>
      </c>
      <c r="C4" s="10" t="s">
        <v>794</v>
      </c>
      <c r="D4" s="10" t="s">
        <v>795</v>
      </c>
      <c r="E4" s="10" t="s">
        <v>796</v>
      </c>
      <c r="F4" s="10" t="s">
        <v>464</v>
      </c>
      <c r="G4" s="10" t="s">
        <v>465</v>
      </c>
      <c r="H4" s="10" t="s">
        <v>466</v>
      </c>
      <c r="I4" s="10" t="s">
        <v>467</v>
      </c>
      <c r="J4" s="10" t="s">
        <v>468</v>
      </c>
      <c r="K4" s="10" t="s">
        <v>469</v>
      </c>
      <c r="L4" s="10" t="s">
        <v>797</v>
      </c>
      <c r="M4" s="16"/>
    </row>
    <row r="5" spans="1:13" s="1" customFormat="1" ht="21.4" customHeight="1">
      <c r="A5" s="11"/>
      <c r="B5" s="140" t="s">
        <v>798</v>
      </c>
      <c r="C5" s="140" t="s">
        <v>799</v>
      </c>
      <c r="D5" s="140" t="s">
        <v>800</v>
      </c>
      <c r="E5" s="140" t="s">
        <v>801</v>
      </c>
      <c r="F5" s="12" t="s">
        <v>802</v>
      </c>
      <c r="G5" s="12" t="s">
        <v>803</v>
      </c>
      <c r="H5" s="12" t="s">
        <v>804</v>
      </c>
      <c r="I5" s="12" t="s">
        <v>805</v>
      </c>
      <c r="J5" s="12">
        <v>26</v>
      </c>
      <c r="K5" s="12" t="s">
        <v>672</v>
      </c>
      <c r="L5" s="12"/>
      <c r="M5" s="17"/>
    </row>
    <row r="6" spans="1:13" s="1" customFormat="1" ht="21.4" customHeight="1">
      <c r="A6" s="11"/>
      <c r="B6" s="141"/>
      <c r="C6" s="141"/>
      <c r="D6" s="141"/>
      <c r="E6" s="141"/>
      <c r="F6" s="12" t="s">
        <v>802</v>
      </c>
      <c r="G6" s="12" t="s">
        <v>806</v>
      </c>
      <c r="H6" s="12" t="s">
        <v>807</v>
      </c>
      <c r="I6" s="12" t="s">
        <v>805</v>
      </c>
      <c r="J6" s="18">
        <v>1</v>
      </c>
      <c r="K6" s="12" t="s">
        <v>479</v>
      </c>
      <c r="L6" s="12"/>
      <c r="M6" s="17"/>
    </row>
    <row r="7" spans="1:13" s="1" customFormat="1" ht="21.4" customHeight="1">
      <c r="A7" s="11"/>
      <c r="B7" s="141"/>
      <c r="C7" s="141"/>
      <c r="D7" s="141"/>
      <c r="E7" s="141"/>
      <c r="F7" s="12" t="s">
        <v>802</v>
      </c>
      <c r="G7" s="12" t="s">
        <v>808</v>
      </c>
      <c r="H7" s="12" t="s">
        <v>809</v>
      </c>
      <c r="I7" s="12" t="s">
        <v>805</v>
      </c>
      <c r="J7" s="18">
        <v>1</v>
      </c>
      <c r="K7" s="12" t="s">
        <v>479</v>
      </c>
      <c r="L7" s="12"/>
      <c r="M7" s="17"/>
    </row>
    <row r="8" spans="1:13" s="1" customFormat="1" ht="21.4" customHeight="1">
      <c r="A8" s="11"/>
      <c r="B8" s="141"/>
      <c r="C8" s="141"/>
      <c r="D8" s="141"/>
      <c r="E8" s="141"/>
      <c r="F8" s="12" t="s">
        <v>810</v>
      </c>
      <c r="G8" s="12" t="s">
        <v>811</v>
      </c>
      <c r="H8" s="12" t="s">
        <v>812</v>
      </c>
      <c r="I8" s="12" t="s">
        <v>813</v>
      </c>
      <c r="J8" s="12" t="s">
        <v>814</v>
      </c>
      <c r="K8" s="12"/>
      <c r="L8" s="12"/>
      <c r="M8" s="17"/>
    </row>
    <row r="9" spans="1:13" s="1" customFormat="1" ht="21.4" customHeight="1">
      <c r="A9" s="11"/>
      <c r="B9" s="141"/>
      <c r="C9" s="141"/>
      <c r="D9" s="141"/>
      <c r="E9" s="141"/>
      <c r="F9" s="12" t="s">
        <v>815</v>
      </c>
      <c r="G9" s="12" t="s">
        <v>816</v>
      </c>
      <c r="H9" s="12" t="s">
        <v>817</v>
      </c>
      <c r="I9" s="12" t="s">
        <v>818</v>
      </c>
      <c r="J9" s="18">
        <v>0.85</v>
      </c>
      <c r="K9" s="12" t="s">
        <v>479</v>
      </c>
      <c r="L9" s="12"/>
      <c r="M9" s="17"/>
    </row>
    <row r="10" spans="1:13" s="1" customFormat="1" ht="21.4" customHeight="1">
      <c r="A10" s="11"/>
      <c r="B10" s="142"/>
      <c r="C10" s="142"/>
      <c r="D10" s="142"/>
      <c r="E10" s="142"/>
      <c r="F10" s="12" t="s">
        <v>819</v>
      </c>
      <c r="G10" s="12" t="s">
        <v>820</v>
      </c>
      <c r="H10" s="12" t="s">
        <v>821</v>
      </c>
      <c r="I10" s="12" t="s">
        <v>822</v>
      </c>
      <c r="J10" s="12">
        <v>7011.72</v>
      </c>
      <c r="K10" s="12" t="s">
        <v>823</v>
      </c>
      <c r="L10" s="12" t="s">
        <v>150</v>
      </c>
      <c r="M10" s="17"/>
    </row>
    <row r="11" spans="1:13" ht="8.4499999999999993" customHeight="1">
      <c r="A11" s="13"/>
      <c r="B11" s="13"/>
      <c r="D11" s="13"/>
      <c r="E11" s="13"/>
      <c r="F11" s="13"/>
      <c r="G11" s="13"/>
      <c r="H11" s="13"/>
      <c r="I11" s="13"/>
      <c r="J11" s="13"/>
      <c r="K11" s="13"/>
      <c r="L11" s="13"/>
      <c r="M11" s="19"/>
    </row>
  </sheetData>
  <mergeCells count="5">
    <mergeCell ref="B2:L2"/>
    <mergeCell ref="B5:B10"/>
    <mergeCell ref="C5:C10"/>
    <mergeCell ref="D5:D10"/>
    <mergeCell ref="E5:E10"/>
  </mergeCells>
  <phoneticPr fontId="16"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dimension ref="A1:K19"/>
  <sheetViews>
    <sheetView workbookViewId="0">
      <selection activeCell="F26" sqref="F26"/>
    </sheetView>
  </sheetViews>
  <sheetFormatPr defaultColWidth="10" defaultRowHeight="13.5"/>
  <cols>
    <col min="1" max="1" width="1.5" customWidth="1"/>
    <col min="2" max="2" width="33.375" customWidth="1"/>
    <col min="3" max="3" width="16.375" customWidth="1"/>
    <col min="4" max="4" width="33.375" customWidth="1"/>
    <col min="5" max="7" width="16.375" customWidth="1"/>
    <col min="8" max="9" width="17.875" customWidth="1"/>
    <col min="10" max="10" width="16.375" customWidth="1"/>
    <col min="11" max="11" width="1.5" customWidth="1"/>
    <col min="12" max="12" width="9.75" customWidth="1"/>
  </cols>
  <sheetData>
    <row r="1" spans="1:11" ht="14.25" customHeight="1">
      <c r="A1" s="102"/>
      <c r="B1" s="53" t="s">
        <v>2</v>
      </c>
      <c r="C1" s="52"/>
      <c r="D1" s="4"/>
      <c r="E1" s="52" t="s">
        <v>3</v>
      </c>
      <c r="F1" s="52" t="s">
        <v>3</v>
      </c>
      <c r="G1" s="52" t="s">
        <v>3</v>
      </c>
      <c r="H1" s="52" t="s">
        <v>3</v>
      </c>
      <c r="I1" s="52" t="s">
        <v>3</v>
      </c>
      <c r="J1" s="52" t="s">
        <v>3</v>
      </c>
      <c r="K1" s="16" t="s">
        <v>4</v>
      </c>
    </row>
    <row r="2" spans="1:11" ht="19.899999999999999" customHeight="1">
      <c r="A2" s="57"/>
      <c r="B2" s="108" t="s">
        <v>5</v>
      </c>
      <c r="C2" s="108"/>
      <c r="D2" s="108"/>
      <c r="K2" s="16"/>
    </row>
    <row r="3" spans="1:11" ht="17.100000000000001" customHeight="1">
      <c r="A3" s="57"/>
      <c r="B3" s="109"/>
      <c r="C3" s="109"/>
      <c r="D3" s="8"/>
      <c r="E3" s="56"/>
      <c r="F3" s="56"/>
      <c r="G3" s="56"/>
      <c r="H3" s="56"/>
      <c r="I3" s="56"/>
      <c r="J3" s="56" t="s">
        <v>6</v>
      </c>
      <c r="K3" s="16"/>
    </row>
    <row r="4" spans="1:11" ht="21.4" customHeight="1">
      <c r="A4" s="57"/>
      <c r="B4" s="110" t="s">
        <v>7</v>
      </c>
      <c r="C4" s="110"/>
      <c r="D4" s="110" t="s">
        <v>8</v>
      </c>
      <c r="E4" s="110"/>
      <c r="F4" s="110"/>
      <c r="G4" s="110"/>
      <c r="H4" s="110"/>
      <c r="I4" s="110"/>
      <c r="J4" s="110"/>
      <c r="K4" s="16"/>
    </row>
    <row r="5" spans="1:11" ht="21.4" customHeight="1">
      <c r="A5" s="57"/>
      <c r="B5" s="110" t="s">
        <v>9</v>
      </c>
      <c r="C5" s="110" t="s">
        <v>10</v>
      </c>
      <c r="D5" s="110" t="s">
        <v>9</v>
      </c>
      <c r="E5" s="110" t="s">
        <v>10</v>
      </c>
      <c r="F5" s="110"/>
      <c r="G5" s="110"/>
      <c r="H5" s="110"/>
      <c r="I5" s="110"/>
      <c r="J5" s="110"/>
      <c r="K5" s="16"/>
    </row>
    <row r="6" spans="1:11" ht="21.4" customHeight="1">
      <c r="A6" s="38"/>
      <c r="B6" s="110"/>
      <c r="C6" s="110"/>
      <c r="D6" s="110"/>
      <c r="E6" s="65" t="s">
        <v>11</v>
      </c>
      <c r="F6" s="103" t="s">
        <v>12</v>
      </c>
      <c r="G6" s="103" t="s">
        <v>13</v>
      </c>
      <c r="H6" s="103" t="s">
        <v>14</v>
      </c>
      <c r="I6" s="103" t="s">
        <v>15</v>
      </c>
      <c r="J6" s="65" t="s">
        <v>16</v>
      </c>
      <c r="K6" s="16"/>
    </row>
    <row r="7" spans="1:11" ht="19.899999999999999" customHeight="1">
      <c r="A7" s="111"/>
      <c r="B7" s="67" t="s">
        <v>17</v>
      </c>
      <c r="C7" s="32">
        <v>7011.72</v>
      </c>
      <c r="D7" s="67" t="s">
        <v>18</v>
      </c>
      <c r="E7" s="32">
        <v>7011.72</v>
      </c>
      <c r="F7" s="32">
        <v>7011.72</v>
      </c>
      <c r="G7" s="32"/>
      <c r="H7" s="32"/>
      <c r="I7" s="32"/>
      <c r="J7" s="32"/>
      <c r="K7" s="42"/>
    </row>
    <row r="8" spans="1:11" ht="19.899999999999999" customHeight="1">
      <c r="A8" s="111"/>
      <c r="B8" s="67" t="s">
        <v>19</v>
      </c>
      <c r="C8" s="32"/>
      <c r="D8" s="67" t="s">
        <v>18</v>
      </c>
      <c r="E8" s="32"/>
      <c r="F8" s="32"/>
      <c r="G8" s="32"/>
      <c r="H8" s="32"/>
      <c r="I8" s="32"/>
      <c r="J8" s="32"/>
      <c r="K8" s="42"/>
    </row>
    <row r="9" spans="1:11" ht="19.899999999999999" customHeight="1">
      <c r="A9" s="111"/>
      <c r="B9" s="67" t="s">
        <v>20</v>
      </c>
      <c r="C9" s="32"/>
      <c r="D9" s="67" t="s">
        <v>18</v>
      </c>
      <c r="E9" s="32"/>
      <c r="F9" s="32"/>
      <c r="G9" s="32"/>
      <c r="H9" s="32"/>
      <c r="I9" s="32"/>
      <c r="J9" s="32"/>
      <c r="K9" s="42"/>
    </row>
    <row r="10" spans="1:11" ht="19.899999999999999" customHeight="1">
      <c r="A10" s="111"/>
      <c r="B10" s="67" t="s">
        <v>21</v>
      </c>
      <c r="C10" s="32"/>
      <c r="D10" s="67" t="s">
        <v>18</v>
      </c>
      <c r="E10" s="32"/>
      <c r="F10" s="32"/>
      <c r="G10" s="32"/>
      <c r="H10" s="32"/>
      <c r="I10" s="32"/>
      <c r="J10" s="32"/>
      <c r="K10" s="42"/>
    </row>
    <row r="11" spans="1:11" ht="17.100000000000001" customHeight="1">
      <c r="A11" s="111"/>
      <c r="B11" s="67" t="s">
        <v>22</v>
      </c>
      <c r="C11" s="32"/>
      <c r="D11" s="67" t="s">
        <v>18</v>
      </c>
      <c r="E11" s="32"/>
      <c r="F11" s="32"/>
      <c r="G11" s="32"/>
      <c r="H11" s="32"/>
      <c r="I11" s="32"/>
      <c r="J11" s="32"/>
      <c r="K11" s="42"/>
    </row>
    <row r="12" spans="1:11" ht="19.899999999999999" customHeight="1">
      <c r="A12" s="111"/>
      <c r="B12" s="67" t="s">
        <v>23</v>
      </c>
      <c r="C12" s="32"/>
      <c r="D12" s="67" t="s">
        <v>18</v>
      </c>
      <c r="E12" s="32"/>
      <c r="F12" s="32"/>
      <c r="G12" s="32"/>
      <c r="H12" s="32"/>
      <c r="I12" s="32"/>
      <c r="J12" s="32"/>
      <c r="K12" s="42"/>
    </row>
    <row r="13" spans="1:11" ht="19.899999999999999" customHeight="1">
      <c r="A13" s="111"/>
      <c r="B13" s="67" t="s">
        <v>24</v>
      </c>
      <c r="C13" s="32"/>
      <c r="D13" s="67" t="s">
        <v>18</v>
      </c>
      <c r="E13" s="32"/>
      <c r="F13" s="32"/>
      <c r="G13" s="32"/>
      <c r="H13" s="32"/>
      <c r="I13" s="32"/>
      <c r="J13" s="32"/>
      <c r="K13" s="42"/>
    </row>
    <row r="14" spans="1:11" ht="19.899999999999999" customHeight="1">
      <c r="A14" s="111"/>
      <c r="B14" s="67" t="s">
        <v>25</v>
      </c>
      <c r="C14" s="32"/>
      <c r="D14" s="67" t="s">
        <v>18</v>
      </c>
      <c r="E14" s="32"/>
      <c r="F14" s="32"/>
      <c r="G14" s="32"/>
      <c r="H14" s="32"/>
      <c r="I14" s="32"/>
      <c r="J14" s="32"/>
      <c r="K14" s="42"/>
    </row>
    <row r="15" spans="1:11" ht="19.899999999999999" customHeight="1">
      <c r="A15" s="111"/>
      <c r="B15" s="67" t="s">
        <v>26</v>
      </c>
      <c r="C15" s="32"/>
      <c r="D15" s="67" t="s">
        <v>18</v>
      </c>
      <c r="E15" s="32"/>
      <c r="F15" s="32"/>
      <c r="G15" s="32"/>
      <c r="H15" s="32"/>
      <c r="I15" s="32"/>
      <c r="J15" s="32"/>
      <c r="K15" s="42"/>
    </row>
    <row r="16" spans="1:11" ht="19.899999999999999" customHeight="1">
      <c r="A16" s="104"/>
      <c r="B16" s="36" t="s">
        <v>27</v>
      </c>
      <c r="C16" s="37">
        <v>7011.72</v>
      </c>
      <c r="D16" s="36" t="s">
        <v>28</v>
      </c>
      <c r="E16" s="37">
        <v>7011.72</v>
      </c>
      <c r="F16" s="37">
        <v>7011.72</v>
      </c>
      <c r="G16" s="37"/>
      <c r="H16" s="37"/>
      <c r="I16" s="37"/>
      <c r="J16" s="37"/>
      <c r="K16" s="42"/>
    </row>
    <row r="17" spans="1:11" ht="19.899999999999999" customHeight="1">
      <c r="A17" s="104"/>
      <c r="B17" s="67" t="s">
        <v>29</v>
      </c>
      <c r="C17" s="32"/>
      <c r="D17" s="67" t="s">
        <v>30</v>
      </c>
      <c r="E17" s="32"/>
      <c r="F17" s="32"/>
      <c r="G17" s="32"/>
      <c r="H17" s="32"/>
      <c r="I17" s="32"/>
      <c r="J17" s="32"/>
      <c r="K17" s="42"/>
    </row>
    <row r="18" spans="1:11" ht="19.899999999999999" customHeight="1">
      <c r="A18" s="104"/>
      <c r="B18" s="36" t="s">
        <v>31</v>
      </c>
      <c r="C18" s="37">
        <v>7011.72</v>
      </c>
      <c r="D18" s="36" t="s">
        <v>32</v>
      </c>
      <c r="E18" s="37">
        <v>7011.72</v>
      </c>
      <c r="F18" s="37">
        <v>7011.72</v>
      </c>
      <c r="G18" s="37"/>
      <c r="H18" s="37"/>
      <c r="I18" s="37"/>
      <c r="J18" s="37"/>
      <c r="K18" s="42"/>
    </row>
    <row r="19" spans="1:11" ht="8.4499999999999993" customHeight="1">
      <c r="A19" s="61"/>
      <c r="B19" s="61"/>
      <c r="C19" s="61"/>
      <c r="D19" s="61"/>
      <c r="E19" s="61"/>
      <c r="F19" s="61"/>
      <c r="G19" s="61"/>
      <c r="H19" s="61"/>
      <c r="I19" s="61"/>
      <c r="J19" s="61"/>
      <c r="K19" s="33"/>
    </row>
  </sheetData>
  <mergeCells count="9">
    <mergeCell ref="A7:A15"/>
    <mergeCell ref="B5:B6"/>
    <mergeCell ref="C5:C6"/>
    <mergeCell ref="D5:D6"/>
    <mergeCell ref="B2:D2"/>
    <mergeCell ref="B3:C3"/>
    <mergeCell ref="B4:C4"/>
    <mergeCell ref="D4:J4"/>
    <mergeCell ref="E5:J5"/>
  </mergeCells>
  <phoneticPr fontId="16"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dimension ref="A1:Q13"/>
  <sheetViews>
    <sheetView workbookViewId="0">
      <pane ySplit="5" topLeftCell="A6" activePane="bottomLeft" state="frozen"/>
      <selection pane="bottomLeft" activeCell="E19" sqref="E19"/>
    </sheetView>
  </sheetViews>
  <sheetFormatPr defaultColWidth="10" defaultRowHeight="13.5"/>
  <cols>
    <col min="1" max="1" width="1.5" customWidth="1"/>
    <col min="2" max="2" width="14" customWidth="1"/>
    <col min="3" max="3" width="35.875" customWidth="1"/>
    <col min="4" max="5" width="16.375" customWidth="1"/>
    <col min="6" max="6" width="20.5" customWidth="1"/>
    <col min="7" max="7" width="20.75" customWidth="1"/>
    <col min="8" max="8" width="23" customWidth="1"/>
    <col min="9" max="10" width="20.5" customWidth="1"/>
    <col min="11" max="11" width="16.375" customWidth="1"/>
    <col min="12" max="12" width="20.5" customWidth="1"/>
    <col min="13" max="13" width="20.75" customWidth="1"/>
    <col min="14" max="14" width="23" customWidth="1"/>
    <col min="15" max="16" width="20.5" customWidth="1"/>
    <col min="17" max="17" width="1.5" customWidth="1"/>
    <col min="18" max="24" width="9.75" customWidth="1"/>
  </cols>
  <sheetData>
    <row r="1" spans="1:17" ht="14.25" customHeight="1">
      <c r="A1" s="57"/>
      <c r="B1" s="112" t="s">
        <v>33</v>
      </c>
      <c r="C1" s="112"/>
      <c r="D1" s="52"/>
      <c r="E1" s="52"/>
      <c r="F1" s="113"/>
      <c r="G1" s="113"/>
      <c r="H1" s="113"/>
      <c r="I1" s="113"/>
      <c r="J1" s="113"/>
      <c r="K1" s="52"/>
      <c r="L1" s="52"/>
      <c r="Q1" s="16" t="s">
        <v>4</v>
      </c>
    </row>
    <row r="2" spans="1:17" ht="19.899999999999999" customHeight="1">
      <c r="A2" s="57"/>
      <c r="B2" s="108" t="s">
        <v>34</v>
      </c>
      <c r="C2" s="108"/>
      <c r="D2" s="108"/>
      <c r="E2" s="108"/>
      <c r="F2" s="108"/>
      <c r="G2" s="108"/>
      <c r="H2" s="108"/>
      <c r="I2" s="108"/>
      <c r="J2" s="108"/>
      <c r="K2" s="108"/>
      <c r="L2" s="108"/>
      <c r="M2" s="108"/>
      <c r="N2" s="108"/>
      <c r="O2" s="108"/>
      <c r="P2" s="108"/>
      <c r="Q2" s="16"/>
    </row>
    <row r="3" spans="1:17" ht="17.100000000000001" customHeight="1">
      <c r="A3" s="86"/>
      <c r="B3" s="114" t="s">
        <v>35</v>
      </c>
      <c r="C3" s="114"/>
      <c r="D3" s="8"/>
      <c r="E3" s="8"/>
      <c r="F3" s="115"/>
      <c r="G3" s="115"/>
      <c r="H3" s="115"/>
      <c r="I3" s="115"/>
      <c r="J3" s="115"/>
      <c r="K3" s="8"/>
      <c r="L3" s="116" t="s">
        <v>6</v>
      </c>
      <c r="M3" s="116"/>
      <c r="N3" s="116"/>
      <c r="O3" s="116"/>
      <c r="P3" s="116"/>
      <c r="Q3" s="19"/>
    </row>
    <row r="4" spans="1:17" ht="21.4" customHeight="1">
      <c r="A4" s="57"/>
      <c r="B4" s="117" t="s">
        <v>36</v>
      </c>
      <c r="C4" s="117" t="s">
        <v>37</v>
      </c>
      <c r="D4" s="117" t="s">
        <v>11</v>
      </c>
      <c r="E4" s="117" t="s">
        <v>38</v>
      </c>
      <c r="F4" s="117"/>
      <c r="G4" s="117"/>
      <c r="H4" s="117"/>
      <c r="I4" s="117"/>
      <c r="J4" s="117"/>
      <c r="K4" s="117" t="s">
        <v>39</v>
      </c>
      <c r="L4" s="117"/>
      <c r="M4" s="117"/>
      <c r="N4" s="117"/>
      <c r="O4" s="117"/>
      <c r="P4" s="117"/>
      <c r="Q4" s="16"/>
    </row>
    <row r="5" spans="1:17" ht="21.4" customHeight="1">
      <c r="A5" s="9"/>
      <c r="B5" s="117"/>
      <c r="C5" s="117"/>
      <c r="D5" s="117"/>
      <c r="E5" s="58" t="s">
        <v>40</v>
      </c>
      <c r="F5" s="58" t="s">
        <v>41</v>
      </c>
      <c r="G5" s="58" t="s">
        <v>42</v>
      </c>
      <c r="H5" s="58" t="s">
        <v>43</v>
      </c>
      <c r="I5" s="58" t="s">
        <v>15</v>
      </c>
      <c r="J5" s="58" t="s">
        <v>16</v>
      </c>
      <c r="K5" s="58" t="s">
        <v>40</v>
      </c>
      <c r="L5" s="58" t="s">
        <v>41</v>
      </c>
      <c r="M5" s="58" t="s">
        <v>42</v>
      </c>
      <c r="N5" s="58" t="s">
        <v>43</v>
      </c>
      <c r="O5" s="58" t="s">
        <v>15</v>
      </c>
      <c r="P5" s="58" t="s">
        <v>16</v>
      </c>
      <c r="Q5" s="16"/>
    </row>
    <row r="6" spans="1:17" ht="19.899999999999999" customHeight="1">
      <c r="A6" s="59"/>
      <c r="B6" s="118" t="s">
        <v>44</v>
      </c>
      <c r="C6" s="118"/>
      <c r="D6" s="66">
        <v>7011.72</v>
      </c>
      <c r="E6" s="66">
        <v>7011.72</v>
      </c>
      <c r="F6" s="66">
        <v>7011.72</v>
      </c>
      <c r="G6" s="68"/>
      <c r="H6" s="68"/>
      <c r="I6" s="68"/>
      <c r="J6" s="66"/>
      <c r="K6" s="66"/>
      <c r="L6" s="68"/>
      <c r="M6" s="68"/>
      <c r="N6" s="68"/>
      <c r="O6" s="68"/>
      <c r="P6" s="68"/>
      <c r="Q6" s="25"/>
    </row>
    <row r="7" spans="1:17" ht="19.899999999999999" customHeight="1">
      <c r="A7" s="119"/>
      <c r="B7" s="43" t="s">
        <v>45</v>
      </c>
      <c r="C7" s="26" t="s">
        <v>46</v>
      </c>
      <c r="D7" s="68">
        <v>7011.72</v>
      </c>
      <c r="E7" s="68">
        <v>7011.72</v>
      </c>
      <c r="F7" s="68">
        <v>7011.72</v>
      </c>
      <c r="G7" s="68"/>
      <c r="H7" s="68"/>
      <c r="I7" s="68"/>
      <c r="J7" s="68"/>
      <c r="K7" s="68"/>
      <c r="L7" s="68"/>
      <c r="M7" s="68"/>
      <c r="N7" s="68"/>
      <c r="O7" s="68"/>
      <c r="P7" s="68"/>
      <c r="Q7" s="16"/>
    </row>
    <row r="8" spans="1:17" ht="19.899999999999999" customHeight="1">
      <c r="A8" s="119"/>
      <c r="B8" s="77">
        <v>318001</v>
      </c>
      <c r="C8" s="26" t="s">
        <v>47</v>
      </c>
      <c r="D8" s="32">
        <v>4463.2700000000004</v>
      </c>
      <c r="E8" s="32">
        <v>4463.2700000000004</v>
      </c>
      <c r="F8" s="32">
        <v>4463.2700000000004</v>
      </c>
      <c r="G8" s="68"/>
      <c r="H8" s="68"/>
      <c r="I8" s="68"/>
      <c r="J8" s="68"/>
      <c r="K8" s="68"/>
      <c r="L8" s="68"/>
      <c r="M8" s="68"/>
      <c r="N8" s="68"/>
      <c r="O8" s="68"/>
      <c r="P8" s="68"/>
      <c r="Q8" s="16"/>
    </row>
    <row r="9" spans="1:17" ht="19.899999999999999" customHeight="1">
      <c r="A9" s="119"/>
      <c r="B9" s="77">
        <v>318502</v>
      </c>
      <c r="C9" s="26" t="s">
        <v>48</v>
      </c>
      <c r="D9" s="101">
        <v>104.18</v>
      </c>
      <c r="E9" s="101">
        <v>104.18</v>
      </c>
      <c r="F9" s="101">
        <v>104.18</v>
      </c>
      <c r="G9" s="68"/>
      <c r="H9" s="68"/>
      <c r="I9" s="68"/>
      <c r="J9" s="68"/>
      <c r="K9" s="68"/>
      <c r="L9" s="68"/>
      <c r="M9" s="68"/>
      <c r="N9" s="68"/>
      <c r="O9" s="68"/>
      <c r="P9" s="68"/>
      <c r="Q9" s="16"/>
    </row>
    <row r="10" spans="1:17" ht="19.899999999999999" customHeight="1">
      <c r="A10" s="119"/>
      <c r="B10" s="43" t="s">
        <v>49</v>
      </c>
      <c r="C10" s="26" t="s">
        <v>50</v>
      </c>
      <c r="D10" s="68">
        <v>1270</v>
      </c>
      <c r="E10" s="68">
        <v>1270</v>
      </c>
      <c r="F10" s="68">
        <v>1270</v>
      </c>
      <c r="G10" s="68"/>
      <c r="H10" s="68"/>
      <c r="I10" s="68"/>
      <c r="J10" s="68"/>
      <c r="K10" s="68"/>
      <c r="L10" s="68"/>
      <c r="M10" s="68"/>
      <c r="N10" s="68"/>
      <c r="O10" s="68"/>
      <c r="P10" s="68"/>
      <c r="Q10" s="16"/>
    </row>
    <row r="11" spans="1:17" ht="19.899999999999999" customHeight="1">
      <c r="A11" s="119"/>
      <c r="B11" s="77">
        <v>318504</v>
      </c>
      <c r="C11" s="26" t="s">
        <v>51</v>
      </c>
      <c r="D11" s="68">
        <v>770</v>
      </c>
      <c r="E11" s="68">
        <v>770</v>
      </c>
      <c r="F11" s="68">
        <v>770</v>
      </c>
      <c r="G11" s="68"/>
      <c r="H11" s="68"/>
      <c r="I11" s="68"/>
      <c r="J11" s="68"/>
      <c r="K11" s="68"/>
      <c r="L11" s="68"/>
      <c r="M11" s="68"/>
      <c r="N11" s="68"/>
      <c r="O11" s="68"/>
      <c r="P11" s="68"/>
      <c r="Q11" s="16"/>
    </row>
    <row r="12" spans="1:17" ht="19.899999999999999" customHeight="1">
      <c r="A12" s="119"/>
      <c r="B12" s="77">
        <v>318506</v>
      </c>
      <c r="C12" s="26" t="s">
        <v>52</v>
      </c>
      <c r="D12" s="29">
        <v>404.27</v>
      </c>
      <c r="E12" s="29">
        <v>404.27</v>
      </c>
      <c r="F12" s="29">
        <v>404.27</v>
      </c>
      <c r="G12" s="68"/>
      <c r="H12" s="68"/>
      <c r="I12" s="68"/>
      <c r="J12" s="68"/>
      <c r="K12" s="68"/>
      <c r="L12" s="68"/>
      <c r="M12" s="68"/>
      <c r="N12" s="68"/>
      <c r="O12" s="68"/>
      <c r="P12" s="68"/>
      <c r="Q12" s="16"/>
    </row>
    <row r="13" spans="1:17" ht="8.4499999999999993" customHeight="1">
      <c r="A13" s="61"/>
      <c r="B13" s="61"/>
      <c r="C13" s="61"/>
      <c r="D13" s="61"/>
      <c r="E13" s="61"/>
      <c r="F13" s="61"/>
      <c r="G13" s="61"/>
      <c r="H13" s="61"/>
      <c r="I13" s="61"/>
      <c r="J13" s="61"/>
      <c r="K13" s="61"/>
      <c r="L13" s="61"/>
      <c r="M13" s="61"/>
      <c r="N13" s="61"/>
      <c r="O13" s="61"/>
      <c r="P13" s="61"/>
      <c r="Q13" s="33"/>
    </row>
  </sheetData>
  <mergeCells count="13">
    <mergeCell ref="E4:J4"/>
    <mergeCell ref="K4:P4"/>
    <mergeCell ref="B6:C6"/>
    <mergeCell ref="A7:A12"/>
    <mergeCell ref="B4:B5"/>
    <mergeCell ref="C4:C5"/>
    <mergeCell ref="D4:D5"/>
    <mergeCell ref="B1:C1"/>
    <mergeCell ref="F1:J1"/>
    <mergeCell ref="B2:P2"/>
    <mergeCell ref="B3:C3"/>
    <mergeCell ref="F3:J3"/>
    <mergeCell ref="L3:P3"/>
  </mergeCells>
  <phoneticPr fontId="16" type="noConversion"/>
  <pageMargins left="0.75" right="0.75" top="0.270000010728836" bottom="0.270000010728836" header="0" footer="0"/>
  <pageSetup paperSize="9" orientation="portrait"/>
</worksheet>
</file>

<file path=xl/worksheets/sheet4.xml><?xml version="1.0" encoding="utf-8"?>
<worksheet xmlns="http://schemas.openxmlformats.org/spreadsheetml/2006/main" xmlns:r="http://schemas.openxmlformats.org/officeDocument/2006/relationships">
  <dimension ref="A1:J47"/>
  <sheetViews>
    <sheetView workbookViewId="0">
      <selection activeCell="B12" sqref="A10:XFD37"/>
    </sheetView>
  </sheetViews>
  <sheetFormatPr defaultColWidth="10" defaultRowHeight="13.5"/>
  <cols>
    <col min="1" max="1" width="1.5" style="88" customWidth="1"/>
    <col min="2" max="2" width="18.375" style="88" customWidth="1"/>
    <col min="3" max="3" width="41" style="88" customWidth="1"/>
    <col min="4" max="6" width="16.375" style="88" customWidth="1"/>
    <col min="7" max="8" width="20.375" style="88" customWidth="1"/>
    <col min="9" max="9" width="20.75" style="88" customWidth="1"/>
    <col min="10" max="10" width="1.5" style="88" customWidth="1"/>
    <col min="11" max="16384" width="10" style="88"/>
  </cols>
  <sheetData>
    <row r="1" spans="1:10" ht="14.25" customHeight="1">
      <c r="A1" s="89"/>
      <c r="B1" s="120" t="s">
        <v>53</v>
      </c>
      <c r="C1" s="120"/>
      <c r="D1" s="90"/>
      <c r="E1" s="90"/>
      <c r="F1" s="90"/>
      <c r="G1" s="90"/>
      <c r="I1" s="90"/>
      <c r="J1" s="97"/>
    </row>
    <row r="2" spans="1:10" ht="19.899999999999999" customHeight="1">
      <c r="A2" s="89"/>
      <c r="B2" s="121" t="s">
        <v>54</v>
      </c>
      <c r="C2" s="121"/>
      <c r="D2" s="121"/>
      <c r="E2" s="121"/>
      <c r="F2" s="121"/>
      <c r="G2" s="121"/>
      <c r="H2" s="121"/>
      <c r="I2" s="121"/>
      <c r="J2" s="97" t="s">
        <v>4</v>
      </c>
    </row>
    <row r="3" spans="1:10" ht="17.100000000000001" customHeight="1">
      <c r="A3" s="89"/>
      <c r="B3" s="122"/>
      <c r="C3" s="122"/>
      <c r="D3" s="91"/>
      <c r="E3" s="91"/>
      <c r="F3" s="91"/>
      <c r="G3" s="92"/>
      <c r="I3" s="92" t="s">
        <v>6</v>
      </c>
      <c r="J3" s="97"/>
    </row>
    <row r="4" spans="1:10" ht="21.4" customHeight="1">
      <c r="A4" s="89"/>
      <c r="B4" s="117" t="s">
        <v>55</v>
      </c>
      <c r="C4" s="117" t="s">
        <v>56</v>
      </c>
      <c r="D4" s="117" t="s">
        <v>11</v>
      </c>
      <c r="E4" s="117" t="s">
        <v>57</v>
      </c>
      <c r="F4" s="123" t="s">
        <v>58</v>
      </c>
      <c r="G4" s="123"/>
      <c r="H4" s="123"/>
      <c r="I4" s="123"/>
      <c r="J4" s="97"/>
    </row>
    <row r="5" spans="1:10" ht="21.4" customHeight="1">
      <c r="A5" s="71"/>
      <c r="B5" s="117"/>
      <c r="C5" s="117"/>
      <c r="D5" s="117"/>
      <c r="E5" s="117"/>
      <c r="F5" s="126"/>
      <c r="G5" s="117" t="s">
        <v>59</v>
      </c>
      <c r="H5" s="117"/>
      <c r="I5" s="117"/>
      <c r="J5" s="97"/>
    </row>
    <row r="6" spans="1:10" ht="21.4" customHeight="1">
      <c r="A6" s="71"/>
      <c r="B6" s="117"/>
      <c r="C6" s="117"/>
      <c r="D6" s="117"/>
      <c r="E6" s="117"/>
      <c r="F6" s="126"/>
      <c r="G6" s="58" t="s">
        <v>60</v>
      </c>
      <c r="H6" s="58" t="s">
        <v>61</v>
      </c>
      <c r="I6" s="58" t="s">
        <v>62</v>
      </c>
      <c r="J6" s="98"/>
    </row>
    <row r="7" spans="1:10" ht="19.899999999999999" customHeight="1">
      <c r="A7" s="93"/>
      <c r="B7" s="124" t="s">
        <v>44</v>
      </c>
      <c r="C7" s="124"/>
      <c r="D7" s="94">
        <v>7011.72</v>
      </c>
      <c r="E7" s="94">
        <v>1220.31</v>
      </c>
      <c r="F7" s="94">
        <f>F8</f>
        <v>5791.41</v>
      </c>
      <c r="G7" s="94"/>
      <c r="H7" s="94"/>
      <c r="I7" s="94"/>
      <c r="J7" s="99"/>
    </row>
    <row r="8" spans="1:10" ht="19.899999999999999" customHeight="1">
      <c r="A8" s="71"/>
      <c r="B8" s="76" t="s">
        <v>63</v>
      </c>
      <c r="C8" s="77" t="s">
        <v>64</v>
      </c>
      <c r="D8" s="73">
        <f>D9+D19+D24+D26+D29+D32+D35+D38</f>
        <v>6723.62</v>
      </c>
      <c r="E8" s="73">
        <f>E9+E19+E24+E26+E29+E32+E35+E38+E13</f>
        <v>1102.0999999999999</v>
      </c>
      <c r="F8" s="73">
        <f>F9+F19+F24+F26+F29+F32+F35+F38</f>
        <v>5791.41</v>
      </c>
      <c r="G8" s="73"/>
      <c r="H8" s="73"/>
      <c r="I8" s="73"/>
      <c r="J8" s="97"/>
    </row>
    <row r="9" spans="1:10" ht="19.899999999999999" customHeight="1">
      <c r="A9" s="71"/>
      <c r="B9" s="76" t="s">
        <v>65</v>
      </c>
      <c r="C9" s="77" t="s">
        <v>66</v>
      </c>
      <c r="D9" s="73">
        <f>515.19-8.18</f>
        <v>507.01</v>
      </c>
      <c r="E9" s="73">
        <v>409.01</v>
      </c>
      <c r="F9" s="73">
        <f>106.18-8.18</f>
        <v>98</v>
      </c>
      <c r="G9" s="73"/>
      <c r="H9" s="73"/>
      <c r="I9" s="73"/>
      <c r="J9" s="97"/>
    </row>
    <row r="10" spans="1:10" ht="19.899999999999999" customHeight="1">
      <c r="A10" s="125"/>
      <c r="B10" s="76" t="s">
        <v>67</v>
      </c>
      <c r="C10" s="77" t="s">
        <v>68</v>
      </c>
      <c r="D10" s="73">
        <v>409.01</v>
      </c>
      <c r="E10" s="73">
        <v>409.01</v>
      </c>
      <c r="F10" s="73"/>
      <c r="G10" s="73"/>
      <c r="H10" s="73"/>
      <c r="I10" s="73"/>
      <c r="J10" s="98"/>
    </row>
    <row r="11" spans="1:10" ht="19.899999999999999" customHeight="1">
      <c r="A11" s="125"/>
      <c r="B11" s="76" t="s">
        <v>69</v>
      </c>
      <c r="C11" s="77" t="s">
        <v>70</v>
      </c>
      <c r="D11" s="73">
        <v>50</v>
      </c>
      <c r="E11" s="73"/>
      <c r="F11" s="73">
        <v>50</v>
      </c>
      <c r="G11" s="73"/>
      <c r="H11" s="73"/>
      <c r="I11" s="73"/>
      <c r="J11" s="98"/>
    </row>
    <row r="12" spans="1:10" ht="19.899999999999999" customHeight="1">
      <c r="A12" s="125"/>
      <c r="B12" s="84" t="s">
        <v>71</v>
      </c>
      <c r="C12" s="85" t="s">
        <v>72</v>
      </c>
      <c r="D12" s="73">
        <v>48</v>
      </c>
      <c r="E12" s="73"/>
      <c r="F12" s="73">
        <f>56.18-8.18</f>
        <v>48</v>
      </c>
      <c r="G12" s="73"/>
      <c r="H12" s="73"/>
      <c r="I12" s="73"/>
      <c r="J12" s="98"/>
    </row>
    <row r="13" spans="1:10" ht="19.899999999999999" customHeight="1">
      <c r="B13" s="84" t="s">
        <v>73</v>
      </c>
      <c r="C13" s="85" t="s">
        <v>74</v>
      </c>
      <c r="D13" s="73">
        <v>169.9</v>
      </c>
      <c r="E13" s="73">
        <v>169.9</v>
      </c>
      <c r="F13" s="73"/>
      <c r="G13" s="73"/>
      <c r="H13" s="73"/>
      <c r="I13" s="73"/>
      <c r="J13" s="97"/>
    </row>
    <row r="14" spans="1:10" ht="19.899999999999999" customHeight="1">
      <c r="A14" s="125"/>
      <c r="B14" s="84" t="s">
        <v>75</v>
      </c>
      <c r="C14" s="85" t="s">
        <v>76</v>
      </c>
      <c r="D14" s="73">
        <v>1.96</v>
      </c>
      <c r="E14" s="73">
        <v>1.96</v>
      </c>
      <c r="F14" s="73"/>
      <c r="G14" s="73"/>
      <c r="H14" s="73"/>
      <c r="I14" s="73"/>
      <c r="J14" s="98"/>
    </row>
    <row r="15" spans="1:10" ht="19.899999999999999" customHeight="1">
      <c r="A15" s="125"/>
      <c r="B15" s="84" t="s">
        <v>77</v>
      </c>
      <c r="C15" s="85" t="s">
        <v>78</v>
      </c>
      <c r="D15" s="73">
        <v>0.84</v>
      </c>
      <c r="E15" s="73">
        <v>0.84</v>
      </c>
      <c r="F15" s="73"/>
      <c r="G15" s="73"/>
      <c r="H15" s="73"/>
      <c r="I15" s="73"/>
      <c r="J15" s="98"/>
    </row>
    <row r="16" spans="1:10" ht="19.899999999999999" customHeight="1">
      <c r="A16" s="125"/>
      <c r="B16" s="84" t="s">
        <v>79</v>
      </c>
      <c r="C16" s="85" t="s">
        <v>80</v>
      </c>
      <c r="D16" s="73">
        <v>74.83</v>
      </c>
      <c r="E16" s="73">
        <v>74.83</v>
      </c>
      <c r="F16" s="73"/>
      <c r="G16" s="73"/>
      <c r="H16" s="73"/>
      <c r="I16" s="73"/>
      <c r="J16" s="98"/>
    </row>
    <row r="17" spans="1:10" ht="19.899999999999999" customHeight="1">
      <c r="A17" s="125"/>
      <c r="B17" s="84" t="s">
        <v>81</v>
      </c>
      <c r="C17" s="85" t="s">
        <v>82</v>
      </c>
      <c r="D17" s="73">
        <v>37.409999999999997</v>
      </c>
      <c r="E17" s="73">
        <v>37.409999999999997</v>
      </c>
      <c r="F17" s="73"/>
      <c r="G17" s="73"/>
      <c r="H17" s="73"/>
      <c r="I17" s="73"/>
      <c r="J17" s="98"/>
    </row>
    <row r="18" spans="1:10" ht="19.899999999999999" customHeight="1">
      <c r="A18" s="125"/>
      <c r="B18" s="84" t="s">
        <v>83</v>
      </c>
      <c r="C18" s="85" t="s">
        <v>84</v>
      </c>
      <c r="D18" s="73">
        <v>54.86</v>
      </c>
      <c r="E18" s="73">
        <v>54.86</v>
      </c>
      <c r="F18" s="73"/>
      <c r="G18" s="73"/>
      <c r="H18" s="73"/>
      <c r="I18" s="73"/>
      <c r="J18" s="98"/>
    </row>
    <row r="19" spans="1:10" ht="19.899999999999999" customHeight="1">
      <c r="B19" s="84" t="s">
        <v>85</v>
      </c>
      <c r="C19" s="85" t="s">
        <v>86</v>
      </c>
      <c r="D19" s="73">
        <f>4572.75-180.34-200</f>
        <v>4192.41</v>
      </c>
      <c r="E19" s="73">
        <v>489.38</v>
      </c>
      <c r="F19" s="73">
        <f>4083.36-180.34-200</f>
        <v>3703.02</v>
      </c>
      <c r="G19" s="73"/>
      <c r="H19" s="73"/>
      <c r="I19" s="73"/>
      <c r="J19" s="97"/>
    </row>
    <row r="20" spans="1:10" ht="19.899999999999999" customHeight="1">
      <c r="A20" s="125"/>
      <c r="B20" s="84" t="s">
        <v>87</v>
      </c>
      <c r="C20" s="85" t="s">
        <v>88</v>
      </c>
      <c r="D20" s="73">
        <v>47.97</v>
      </c>
      <c r="E20" s="73"/>
      <c r="F20" s="73">
        <v>47.97</v>
      </c>
      <c r="G20" s="73"/>
      <c r="H20" s="73"/>
      <c r="I20" s="73"/>
      <c r="J20" s="98"/>
    </row>
    <row r="21" spans="1:10" ht="19.899999999999999" customHeight="1">
      <c r="A21" s="125"/>
      <c r="B21" s="84" t="s">
        <v>89</v>
      </c>
      <c r="C21" s="85" t="s">
        <v>90</v>
      </c>
      <c r="D21" s="73">
        <v>1562.04</v>
      </c>
      <c r="E21" s="73"/>
      <c r="F21" s="73">
        <v>1562.04</v>
      </c>
      <c r="G21" s="73"/>
      <c r="H21" s="73"/>
      <c r="I21" s="73"/>
      <c r="J21" s="98"/>
    </row>
    <row r="22" spans="1:10" ht="19.899999999999999" customHeight="1">
      <c r="A22" s="125"/>
      <c r="B22" s="84" t="s">
        <v>91</v>
      </c>
      <c r="C22" s="85" t="s">
        <v>92</v>
      </c>
      <c r="D22" s="73">
        <f>2425.98-180.34-200</f>
        <v>2045.64</v>
      </c>
      <c r="E22" s="73">
        <v>296.97000000000003</v>
      </c>
      <c r="F22" s="73">
        <f>2129.01-180.34-200</f>
        <v>1748.67</v>
      </c>
      <c r="G22" s="73"/>
      <c r="H22" s="73"/>
      <c r="I22" s="73"/>
      <c r="J22" s="98"/>
    </row>
    <row r="23" spans="1:10" ht="19.899999999999999" customHeight="1">
      <c r="A23" s="125"/>
      <c r="B23" s="84" t="s">
        <v>93</v>
      </c>
      <c r="C23" s="85" t="s">
        <v>94</v>
      </c>
      <c r="D23" s="73">
        <v>356.42</v>
      </c>
      <c r="E23" s="73">
        <v>192.42</v>
      </c>
      <c r="F23" s="73">
        <v>164</v>
      </c>
      <c r="G23" s="73"/>
      <c r="H23" s="73"/>
      <c r="I23" s="73"/>
      <c r="J23" s="98"/>
    </row>
    <row r="24" spans="1:10" ht="19.899999999999999" customHeight="1">
      <c r="B24" s="84" t="s">
        <v>95</v>
      </c>
      <c r="C24" s="85" t="s">
        <v>96</v>
      </c>
      <c r="D24" s="73">
        <v>425.7</v>
      </c>
      <c r="E24" s="73"/>
      <c r="F24" s="73">
        <v>425.7</v>
      </c>
      <c r="G24" s="73"/>
      <c r="H24" s="73"/>
      <c r="I24" s="73"/>
      <c r="J24" s="97"/>
    </row>
    <row r="25" spans="1:10" ht="19.899999999999999" customHeight="1">
      <c r="A25" s="71"/>
      <c r="B25" s="84" t="s">
        <v>97</v>
      </c>
      <c r="C25" s="85" t="s">
        <v>98</v>
      </c>
      <c r="D25" s="73">
        <v>425.7</v>
      </c>
      <c r="E25" s="73"/>
      <c r="F25" s="73">
        <v>425.7</v>
      </c>
      <c r="G25" s="73"/>
      <c r="H25" s="73"/>
      <c r="I25" s="73"/>
      <c r="J25" s="98"/>
    </row>
    <row r="26" spans="1:10" ht="19.899999999999999" customHeight="1">
      <c r="B26" s="84" t="s">
        <v>99</v>
      </c>
      <c r="C26" s="85" t="s">
        <v>100</v>
      </c>
      <c r="D26" s="73">
        <v>1138</v>
      </c>
      <c r="E26" s="73"/>
      <c r="F26" s="73">
        <v>1138</v>
      </c>
      <c r="G26" s="73"/>
      <c r="H26" s="73"/>
      <c r="I26" s="73"/>
      <c r="J26" s="97"/>
    </row>
    <row r="27" spans="1:10" ht="19.899999999999999" customHeight="1">
      <c r="A27" s="125"/>
      <c r="B27" s="84" t="s">
        <v>101</v>
      </c>
      <c r="C27" s="85" t="s">
        <v>102</v>
      </c>
      <c r="D27" s="73">
        <v>543</v>
      </c>
      <c r="E27" s="73"/>
      <c r="F27" s="73">
        <v>543</v>
      </c>
      <c r="G27" s="73"/>
      <c r="H27" s="73"/>
      <c r="I27" s="73"/>
      <c r="J27" s="98"/>
    </row>
    <row r="28" spans="1:10" ht="19.899999999999999" customHeight="1">
      <c r="A28" s="125"/>
      <c r="B28" s="84" t="s">
        <v>103</v>
      </c>
      <c r="C28" s="85" t="s">
        <v>104</v>
      </c>
      <c r="D28" s="73">
        <v>595</v>
      </c>
      <c r="E28" s="73"/>
      <c r="F28" s="73">
        <v>595</v>
      </c>
      <c r="G28" s="73"/>
      <c r="H28" s="73"/>
      <c r="I28" s="73"/>
      <c r="J28" s="98"/>
    </row>
    <row r="29" spans="1:10" ht="19.899999999999999" customHeight="1">
      <c r="B29" s="84" t="s">
        <v>105</v>
      </c>
      <c r="C29" s="85" t="s">
        <v>106</v>
      </c>
      <c r="D29" s="73">
        <v>166.02</v>
      </c>
      <c r="E29" s="73">
        <v>33.81</v>
      </c>
      <c r="F29" s="73">
        <v>132.21</v>
      </c>
      <c r="G29" s="73"/>
      <c r="H29" s="73"/>
      <c r="I29" s="73"/>
      <c r="J29" s="97"/>
    </row>
    <row r="30" spans="1:10" ht="19.899999999999999" customHeight="1">
      <c r="A30" s="125"/>
      <c r="B30" s="84" t="s">
        <v>107</v>
      </c>
      <c r="C30" s="85" t="s">
        <v>108</v>
      </c>
      <c r="D30" s="73">
        <v>70</v>
      </c>
      <c r="E30" s="73"/>
      <c r="F30" s="73">
        <v>70</v>
      </c>
      <c r="G30" s="73"/>
      <c r="H30" s="73"/>
      <c r="I30" s="73"/>
      <c r="J30" s="98"/>
    </row>
    <row r="31" spans="1:10" ht="19.899999999999999" customHeight="1">
      <c r="A31" s="125"/>
      <c r="B31" s="84" t="s">
        <v>109</v>
      </c>
      <c r="C31" s="85" t="s">
        <v>110</v>
      </c>
      <c r="D31" s="73">
        <v>96.02</v>
      </c>
      <c r="E31" s="73">
        <v>33.81</v>
      </c>
      <c r="F31" s="73">
        <v>62.21</v>
      </c>
      <c r="G31" s="73"/>
      <c r="H31" s="73"/>
      <c r="I31" s="73"/>
      <c r="J31" s="98"/>
    </row>
    <row r="32" spans="1:10" ht="19.899999999999999" customHeight="1">
      <c r="B32" s="84" t="s">
        <v>111</v>
      </c>
      <c r="C32" s="85" t="s">
        <v>112</v>
      </c>
      <c r="D32" s="73">
        <v>271.95</v>
      </c>
      <c r="E32" s="73"/>
      <c r="F32" s="73">
        <v>271.95</v>
      </c>
      <c r="G32" s="73"/>
      <c r="H32" s="73"/>
      <c r="I32" s="73"/>
      <c r="J32" s="97"/>
    </row>
    <row r="33" spans="1:10" ht="19.899999999999999" customHeight="1">
      <c r="A33" s="125"/>
      <c r="B33" s="84" t="s">
        <v>113</v>
      </c>
      <c r="C33" s="85" t="s">
        <v>114</v>
      </c>
      <c r="D33" s="73">
        <v>37.1</v>
      </c>
      <c r="E33" s="73"/>
      <c r="F33" s="73">
        <v>37.1</v>
      </c>
      <c r="G33" s="73"/>
      <c r="H33" s="73"/>
      <c r="I33" s="73"/>
      <c r="J33" s="98"/>
    </row>
    <row r="34" spans="1:10" ht="19.899999999999999" customHeight="1">
      <c r="A34" s="125"/>
      <c r="B34" s="84" t="s">
        <v>115</v>
      </c>
      <c r="C34" s="85" t="s">
        <v>116</v>
      </c>
      <c r="D34" s="73">
        <v>234.85</v>
      </c>
      <c r="E34" s="73"/>
      <c r="F34" s="73">
        <v>234.85</v>
      </c>
      <c r="G34" s="73"/>
      <c r="H34" s="73"/>
      <c r="I34" s="73"/>
      <c r="J34" s="98"/>
    </row>
    <row r="35" spans="1:10" ht="19.899999999999999" customHeight="1">
      <c r="B35" s="84" t="s">
        <v>117</v>
      </c>
      <c r="C35" s="85" t="s">
        <v>118</v>
      </c>
      <c r="D35" s="73">
        <v>3.53</v>
      </c>
      <c r="E35" s="73"/>
      <c r="F35" s="73">
        <v>3.53</v>
      </c>
      <c r="G35" s="73"/>
      <c r="H35" s="73"/>
      <c r="I35" s="73"/>
      <c r="J35" s="97"/>
    </row>
    <row r="36" spans="1:10" ht="19.899999999999999" customHeight="1">
      <c r="A36" s="125"/>
      <c r="B36" s="84" t="s">
        <v>119</v>
      </c>
      <c r="C36" s="85" t="s">
        <v>120</v>
      </c>
      <c r="D36" s="73">
        <v>0.48</v>
      </c>
      <c r="E36" s="73"/>
      <c r="F36" s="73">
        <v>0.48</v>
      </c>
      <c r="G36" s="73"/>
      <c r="H36" s="73"/>
      <c r="I36" s="73"/>
      <c r="J36" s="98"/>
    </row>
    <row r="37" spans="1:10" ht="19.899999999999999" customHeight="1">
      <c r="A37" s="125"/>
      <c r="B37" s="84" t="s">
        <v>121</v>
      </c>
      <c r="C37" s="85" t="s">
        <v>122</v>
      </c>
      <c r="D37" s="73">
        <v>3.05</v>
      </c>
      <c r="E37" s="73"/>
      <c r="F37" s="73">
        <v>3.05</v>
      </c>
      <c r="G37" s="73"/>
      <c r="H37" s="73"/>
      <c r="I37" s="73"/>
      <c r="J37" s="98"/>
    </row>
    <row r="38" spans="1:10" ht="19.899999999999999" customHeight="1">
      <c r="B38" s="76" t="s">
        <v>123</v>
      </c>
      <c r="C38" s="77" t="s">
        <v>124</v>
      </c>
      <c r="D38" s="73">
        <v>19</v>
      </c>
      <c r="E38" s="73"/>
      <c r="F38" s="73">
        <v>19</v>
      </c>
      <c r="G38" s="73"/>
      <c r="H38" s="73"/>
      <c r="I38" s="73"/>
      <c r="J38" s="97"/>
    </row>
    <row r="39" spans="1:10" ht="19.899999999999999" customHeight="1">
      <c r="A39" s="71"/>
      <c r="B39" s="76" t="s">
        <v>125</v>
      </c>
      <c r="C39" s="77" t="s">
        <v>124</v>
      </c>
      <c r="D39" s="73">
        <v>19</v>
      </c>
      <c r="E39" s="73"/>
      <c r="F39" s="73">
        <v>19</v>
      </c>
      <c r="G39" s="73"/>
      <c r="H39" s="73"/>
      <c r="I39" s="73"/>
      <c r="J39" s="98"/>
    </row>
    <row r="40" spans="1:10" ht="19.899999999999999" customHeight="1">
      <c r="B40" s="76" t="s">
        <v>126</v>
      </c>
      <c r="C40" s="77" t="s">
        <v>127</v>
      </c>
      <c r="D40" s="73">
        <v>35.08</v>
      </c>
      <c r="E40" s="73">
        <v>35.08</v>
      </c>
      <c r="F40" s="73"/>
      <c r="G40" s="73"/>
      <c r="H40" s="73"/>
      <c r="I40" s="73"/>
      <c r="J40" s="97"/>
    </row>
    <row r="41" spans="1:10" ht="19.899999999999999" customHeight="1">
      <c r="A41" s="71"/>
      <c r="B41" s="76" t="s">
        <v>128</v>
      </c>
      <c r="C41" s="77" t="s">
        <v>129</v>
      </c>
      <c r="D41" s="73">
        <v>35.08</v>
      </c>
      <c r="E41" s="73">
        <v>35.08</v>
      </c>
      <c r="F41" s="73"/>
      <c r="G41" s="73"/>
      <c r="H41" s="73"/>
      <c r="I41" s="73"/>
      <c r="J41" s="97"/>
    </row>
    <row r="42" spans="1:10" ht="19.899999999999999" customHeight="1">
      <c r="A42" s="125"/>
      <c r="B42" s="76" t="s">
        <v>130</v>
      </c>
      <c r="C42" s="77" t="s">
        <v>131</v>
      </c>
      <c r="D42" s="73">
        <v>8.6199999999999992</v>
      </c>
      <c r="E42" s="73">
        <v>8.6199999999999992</v>
      </c>
      <c r="F42" s="73"/>
      <c r="G42" s="73"/>
      <c r="H42" s="73"/>
      <c r="I42" s="73"/>
      <c r="J42" s="98"/>
    </row>
    <row r="43" spans="1:10" ht="19.899999999999999" customHeight="1">
      <c r="A43" s="125"/>
      <c r="B43" s="76" t="s">
        <v>132</v>
      </c>
      <c r="C43" s="77" t="s">
        <v>133</v>
      </c>
      <c r="D43" s="73">
        <v>26.46</v>
      </c>
      <c r="E43" s="73">
        <v>26.46</v>
      </c>
      <c r="F43" s="73"/>
      <c r="G43" s="73"/>
      <c r="H43" s="73"/>
      <c r="I43" s="73"/>
      <c r="J43" s="98"/>
    </row>
    <row r="44" spans="1:10" ht="19.899999999999999" customHeight="1">
      <c r="B44" s="76" t="s">
        <v>134</v>
      </c>
      <c r="C44" s="77" t="s">
        <v>135</v>
      </c>
      <c r="D44" s="73">
        <v>83.12</v>
      </c>
      <c r="E44" s="73">
        <v>83.12</v>
      </c>
      <c r="F44" s="73"/>
      <c r="G44" s="73"/>
      <c r="H44" s="73"/>
      <c r="I44" s="73"/>
      <c r="J44" s="97"/>
    </row>
    <row r="45" spans="1:10" ht="19.899999999999999" customHeight="1">
      <c r="A45" s="71"/>
      <c r="B45" s="76" t="s">
        <v>136</v>
      </c>
      <c r="C45" s="77" t="s">
        <v>137</v>
      </c>
      <c r="D45" s="73">
        <v>83.12</v>
      </c>
      <c r="E45" s="73">
        <v>83.12</v>
      </c>
      <c r="F45" s="73"/>
      <c r="G45" s="73"/>
      <c r="H45" s="73"/>
      <c r="I45" s="73"/>
      <c r="J45" s="97"/>
    </row>
    <row r="46" spans="1:10" ht="19.899999999999999" customHeight="1">
      <c r="A46" s="71"/>
      <c r="B46" s="76" t="s">
        <v>138</v>
      </c>
      <c r="C46" s="77" t="s">
        <v>139</v>
      </c>
      <c r="D46" s="73">
        <v>83.12</v>
      </c>
      <c r="E46" s="73">
        <v>83.12</v>
      </c>
      <c r="F46" s="73"/>
      <c r="G46" s="73"/>
      <c r="H46" s="73"/>
      <c r="I46" s="73"/>
      <c r="J46" s="98"/>
    </row>
    <row r="47" spans="1:10" ht="8.4499999999999993" customHeight="1">
      <c r="A47" s="95"/>
      <c r="B47" s="95"/>
      <c r="C47" s="95"/>
      <c r="D47" s="95"/>
      <c r="E47" s="95"/>
      <c r="F47" s="95"/>
      <c r="G47" s="95"/>
      <c r="H47" s="96"/>
      <c r="I47" s="96"/>
      <c r="J47" s="100"/>
    </row>
  </sheetData>
  <mergeCells count="19">
    <mergeCell ref="A30:A31"/>
    <mergeCell ref="A33:A34"/>
    <mergeCell ref="A36:A37"/>
    <mergeCell ref="A42:A43"/>
    <mergeCell ref="B4:B6"/>
    <mergeCell ref="B7:C7"/>
    <mergeCell ref="A10:A12"/>
    <mergeCell ref="A14:A18"/>
    <mergeCell ref="A20:A23"/>
    <mergeCell ref="A27:A28"/>
    <mergeCell ref="B1:C1"/>
    <mergeCell ref="B2:I2"/>
    <mergeCell ref="B3:C3"/>
    <mergeCell ref="F4:I4"/>
    <mergeCell ref="G5:I5"/>
    <mergeCell ref="C4:C6"/>
    <mergeCell ref="D4:D6"/>
    <mergeCell ref="E4:E6"/>
    <mergeCell ref="F5:F6"/>
  </mergeCells>
  <phoneticPr fontId="16" type="noConversion"/>
  <pageMargins left="0.75" right="0.75" top="0.270000010728836" bottom="0.270000010728836" header="0" footer="0"/>
  <pageSetup paperSize="9" orientation="portrait"/>
</worksheet>
</file>

<file path=xl/worksheets/sheet5.xml><?xml version="1.0" encoding="utf-8"?>
<worksheet xmlns="http://schemas.openxmlformats.org/spreadsheetml/2006/main" xmlns:r="http://schemas.openxmlformats.org/officeDocument/2006/relationships">
  <dimension ref="A1:F49"/>
  <sheetViews>
    <sheetView topLeftCell="A22" workbookViewId="0">
      <selection activeCell="G39" sqref="G39"/>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s>
  <sheetData>
    <row r="1" spans="1:6" ht="14.25" customHeight="1">
      <c r="A1" s="52"/>
      <c r="B1" s="53" t="s">
        <v>140</v>
      </c>
      <c r="C1" s="52"/>
      <c r="D1" s="52"/>
      <c r="E1" s="52" t="s">
        <v>3</v>
      </c>
      <c r="F1" s="57"/>
    </row>
    <row r="2" spans="1:6" ht="19.899999999999999" customHeight="1">
      <c r="A2" s="52"/>
      <c r="B2" s="108" t="s">
        <v>141</v>
      </c>
      <c r="C2" s="108"/>
      <c r="D2" s="108"/>
      <c r="E2" s="108"/>
      <c r="F2" s="57" t="s">
        <v>4</v>
      </c>
    </row>
    <row r="3" spans="1:6" ht="17.100000000000001" customHeight="1">
      <c r="A3" s="55"/>
      <c r="B3" s="109" t="s">
        <v>35</v>
      </c>
      <c r="C3" s="109"/>
      <c r="D3" s="55"/>
      <c r="E3" s="56" t="s">
        <v>6</v>
      </c>
      <c r="F3" s="86"/>
    </row>
    <row r="4" spans="1:6" ht="21.4" customHeight="1">
      <c r="A4" s="57"/>
      <c r="B4" s="117" t="s">
        <v>7</v>
      </c>
      <c r="C4" s="117"/>
      <c r="D4" s="117" t="s">
        <v>8</v>
      </c>
      <c r="E4" s="117"/>
      <c r="F4" s="57"/>
    </row>
    <row r="5" spans="1:6" ht="21.4" customHeight="1">
      <c r="A5" s="57"/>
      <c r="B5" s="58" t="s">
        <v>9</v>
      </c>
      <c r="C5" s="58" t="s">
        <v>10</v>
      </c>
      <c r="D5" s="58" t="s">
        <v>9</v>
      </c>
      <c r="E5" s="58" t="s">
        <v>10</v>
      </c>
      <c r="F5" s="57"/>
    </row>
    <row r="6" spans="1:6" ht="19.899999999999999" customHeight="1">
      <c r="A6" s="57"/>
      <c r="B6" s="87" t="s">
        <v>142</v>
      </c>
      <c r="C6" s="29">
        <v>7011.72</v>
      </c>
      <c r="D6" s="87" t="s">
        <v>143</v>
      </c>
      <c r="E6" s="29">
        <v>7011.72</v>
      </c>
      <c r="F6" s="57"/>
    </row>
    <row r="7" spans="1:6" ht="19.899999999999999" customHeight="1">
      <c r="A7" s="119"/>
      <c r="B7" s="67" t="s">
        <v>144</v>
      </c>
      <c r="C7" s="29">
        <v>7011.72</v>
      </c>
      <c r="D7" s="67" t="s">
        <v>145</v>
      </c>
      <c r="E7" s="29"/>
      <c r="F7" s="57"/>
    </row>
    <row r="8" spans="1:6" ht="19.899999999999999" customHeight="1">
      <c r="A8" s="119"/>
      <c r="B8" s="67" t="s">
        <v>146</v>
      </c>
      <c r="C8" s="29"/>
      <c r="D8" s="67" t="s">
        <v>147</v>
      </c>
      <c r="E8" s="29"/>
      <c r="F8" s="57"/>
    </row>
    <row r="9" spans="1:6" ht="19.899999999999999" customHeight="1">
      <c r="A9" s="119"/>
      <c r="B9" s="67" t="s">
        <v>148</v>
      </c>
      <c r="C9" s="29"/>
      <c r="D9" s="67" t="s">
        <v>149</v>
      </c>
      <c r="E9" s="29"/>
      <c r="F9" s="57"/>
    </row>
    <row r="10" spans="1:6" ht="19.899999999999999" customHeight="1">
      <c r="A10" s="119"/>
      <c r="B10" s="67" t="s">
        <v>150</v>
      </c>
      <c r="C10" s="29"/>
      <c r="D10" s="67" t="s">
        <v>151</v>
      </c>
      <c r="E10" s="29"/>
      <c r="F10" s="57"/>
    </row>
    <row r="11" spans="1:6" ht="19.899999999999999" customHeight="1">
      <c r="A11" s="119"/>
      <c r="B11" s="67" t="s">
        <v>150</v>
      </c>
      <c r="C11" s="29"/>
      <c r="D11" s="67" t="s">
        <v>152</v>
      </c>
      <c r="E11" s="29"/>
      <c r="F11" s="57"/>
    </row>
    <row r="12" spans="1:6" ht="19.899999999999999" customHeight="1">
      <c r="A12" s="119"/>
      <c r="B12" s="67" t="s">
        <v>150</v>
      </c>
      <c r="C12" s="29"/>
      <c r="D12" s="67" t="s">
        <v>153</v>
      </c>
      <c r="E12" s="29"/>
      <c r="F12" s="57"/>
    </row>
    <row r="13" spans="1:6" ht="19.899999999999999" customHeight="1">
      <c r="A13" s="119"/>
      <c r="B13" s="67" t="s">
        <v>150</v>
      </c>
      <c r="C13" s="29"/>
      <c r="D13" s="67" t="s">
        <v>154</v>
      </c>
      <c r="E13" s="29"/>
      <c r="F13" s="57"/>
    </row>
    <row r="14" spans="1:6" ht="19.899999999999999" customHeight="1">
      <c r="A14" s="119"/>
      <c r="B14" s="67" t="s">
        <v>150</v>
      </c>
      <c r="C14" s="29"/>
      <c r="D14" s="67" t="s">
        <v>155</v>
      </c>
      <c r="E14" s="29">
        <v>6893.52</v>
      </c>
      <c r="F14" s="57"/>
    </row>
    <row r="15" spans="1:6" ht="19.899999999999999" customHeight="1">
      <c r="A15" s="119"/>
      <c r="B15" s="67" t="s">
        <v>150</v>
      </c>
      <c r="C15" s="29"/>
      <c r="D15" s="67" t="s">
        <v>156</v>
      </c>
      <c r="E15" s="29"/>
      <c r="F15" s="57"/>
    </row>
    <row r="16" spans="1:6" ht="19.899999999999999" customHeight="1">
      <c r="A16" s="119"/>
      <c r="B16" s="67" t="s">
        <v>150</v>
      </c>
      <c r="C16" s="29"/>
      <c r="D16" s="67" t="s">
        <v>157</v>
      </c>
      <c r="E16" s="29">
        <v>35.08</v>
      </c>
      <c r="F16" s="57"/>
    </row>
    <row r="17" spans="1:6" ht="19.899999999999999" customHeight="1">
      <c r="A17" s="119"/>
      <c r="B17" s="67" t="s">
        <v>150</v>
      </c>
      <c r="C17" s="29"/>
      <c r="D17" s="67" t="s">
        <v>158</v>
      </c>
      <c r="E17" s="29"/>
      <c r="F17" s="57"/>
    </row>
    <row r="18" spans="1:6" ht="19.899999999999999" customHeight="1">
      <c r="A18" s="119"/>
      <c r="B18" s="67" t="s">
        <v>150</v>
      </c>
      <c r="C18" s="29"/>
      <c r="D18" s="67" t="s">
        <v>159</v>
      </c>
      <c r="E18" s="29"/>
      <c r="F18" s="57"/>
    </row>
    <row r="19" spans="1:6" ht="19.899999999999999" customHeight="1">
      <c r="A19" s="119"/>
      <c r="B19" s="67" t="s">
        <v>150</v>
      </c>
      <c r="C19" s="29"/>
      <c r="D19" s="67" t="s">
        <v>160</v>
      </c>
      <c r="E19" s="29"/>
      <c r="F19" s="57"/>
    </row>
    <row r="20" spans="1:6" ht="19.899999999999999" customHeight="1">
      <c r="A20" s="119"/>
      <c r="B20" s="67" t="s">
        <v>150</v>
      </c>
      <c r="C20" s="29"/>
      <c r="D20" s="67" t="s">
        <v>161</v>
      </c>
      <c r="E20" s="29"/>
      <c r="F20" s="57"/>
    </row>
    <row r="21" spans="1:6" ht="19.899999999999999" customHeight="1">
      <c r="A21" s="119"/>
      <c r="B21" s="67" t="s">
        <v>150</v>
      </c>
      <c r="C21" s="29"/>
      <c r="D21" s="67" t="s">
        <v>162</v>
      </c>
      <c r="E21" s="29"/>
      <c r="F21" s="57"/>
    </row>
    <row r="22" spans="1:6" ht="19.899999999999999" customHeight="1">
      <c r="A22" s="119"/>
      <c r="B22" s="67" t="s">
        <v>150</v>
      </c>
      <c r="C22" s="29"/>
      <c r="D22" s="67" t="s">
        <v>163</v>
      </c>
      <c r="E22" s="29"/>
      <c r="F22" s="57"/>
    </row>
    <row r="23" spans="1:6" ht="19.899999999999999" customHeight="1">
      <c r="A23" s="119"/>
      <c r="B23" s="67" t="s">
        <v>150</v>
      </c>
      <c r="C23" s="29"/>
      <c r="D23" s="67" t="s">
        <v>164</v>
      </c>
      <c r="E23" s="29"/>
      <c r="F23" s="57"/>
    </row>
    <row r="24" spans="1:6" ht="19.899999999999999" customHeight="1">
      <c r="A24" s="119"/>
      <c r="B24" s="67" t="s">
        <v>150</v>
      </c>
      <c r="C24" s="29"/>
      <c r="D24" s="67" t="s">
        <v>165</v>
      </c>
      <c r="E24" s="29"/>
      <c r="F24" s="57"/>
    </row>
    <row r="25" spans="1:6" ht="19.899999999999999" customHeight="1">
      <c r="A25" s="119"/>
      <c r="B25" s="67" t="s">
        <v>150</v>
      </c>
      <c r="C25" s="29"/>
      <c r="D25" s="67" t="s">
        <v>166</v>
      </c>
      <c r="E25" s="29"/>
      <c r="F25" s="57"/>
    </row>
    <row r="26" spans="1:6" ht="19.899999999999999" customHeight="1">
      <c r="A26" s="119"/>
      <c r="B26" s="67" t="s">
        <v>150</v>
      </c>
      <c r="C26" s="29"/>
      <c r="D26" s="67" t="s">
        <v>167</v>
      </c>
      <c r="E26" s="29">
        <v>83.12</v>
      </c>
      <c r="F26" s="57"/>
    </row>
    <row r="27" spans="1:6" ht="19.899999999999999" customHeight="1">
      <c r="A27" s="119"/>
      <c r="B27" s="67" t="s">
        <v>150</v>
      </c>
      <c r="C27" s="29"/>
      <c r="D27" s="67" t="s">
        <v>168</v>
      </c>
      <c r="E27" s="29"/>
      <c r="F27" s="57"/>
    </row>
    <row r="28" spans="1:6" ht="19.899999999999999" customHeight="1">
      <c r="A28" s="119"/>
      <c r="B28" s="67" t="s">
        <v>150</v>
      </c>
      <c r="C28" s="29"/>
      <c r="D28" s="67" t="s">
        <v>169</v>
      </c>
      <c r="E28" s="29"/>
      <c r="F28" s="57"/>
    </row>
    <row r="29" spans="1:6" ht="19.899999999999999" customHeight="1">
      <c r="A29" s="119"/>
      <c r="B29" s="67" t="s">
        <v>150</v>
      </c>
      <c r="C29" s="29"/>
      <c r="D29" s="67" t="s">
        <v>170</v>
      </c>
      <c r="E29" s="29"/>
      <c r="F29" s="57"/>
    </row>
    <row r="30" spans="1:6" ht="19.899999999999999" customHeight="1">
      <c r="A30" s="119"/>
      <c r="B30" s="67" t="s">
        <v>150</v>
      </c>
      <c r="C30" s="29"/>
      <c r="D30" s="67" t="s">
        <v>171</v>
      </c>
      <c r="E30" s="29"/>
      <c r="F30" s="57"/>
    </row>
    <row r="31" spans="1:6" ht="19.899999999999999" customHeight="1">
      <c r="A31" s="119"/>
      <c r="B31" s="67" t="s">
        <v>150</v>
      </c>
      <c r="C31" s="29"/>
      <c r="D31" s="67" t="s">
        <v>172</v>
      </c>
      <c r="E31" s="29"/>
      <c r="F31" s="57"/>
    </row>
    <row r="32" spans="1:6" ht="19.899999999999999" customHeight="1">
      <c r="A32" s="119"/>
      <c r="B32" s="67" t="s">
        <v>150</v>
      </c>
      <c r="C32" s="29"/>
      <c r="D32" s="67" t="s">
        <v>173</v>
      </c>
      <c r="E32" s="29"/>
      <c r="F32" s="57"/>
    </row>
    <row r="33" spans="1:6" ht="19.899999999999999" customHeight="1">
      <c r="A33" s="119"/>
      <c r="B33" s="67" t="s">
        <v>150</v>
      </c>
      <c r="C33" s="29"/>
      <c r="D33" s="67" t="s">
        <v>174</v>
      </c>
      <c r="E33" s="29"/>
      <c r="F33" s="57"/>
    </row>
    <row r="34" spans="1:6" ht="19.899999999999999" customHeight="1">
      <c r="A34" s="57"/>
      <c r="B34" s="87" t="s">
        <v>175</v>
      </c>
      <c r="C34" s="29"/>
      <c r="D34" s="87" t="s">
        <v>176</v>
      </c>
      <c r="E34" s="29"/>
      <c r="F34" s="57"/>
    </row>
    <row r="35" spans="1:6" ht="19.899999999999999" customHeight="1">
      <c r="A35" s="119"/>
      <c r="B35" s="67" t="s">
        <v>177</v>
      </c>
      <c r="C35" s="29"/>
      <c r="D35" s="67" t="s">
        <v>150</v>
      </c>
      <c r="E35" s="29"/>
      <c r="F35" s="57"/>
    </row>
    <row r="36" spans="1:6" ht="19.899999999999999" customHeight="1">
      <c r="A36" s="119"/>
      <c r="B36" s="67" t="s">
        <v>178</v>
      </c>
      <c r="C36" s="29"/>
      <c r="D36" s="67" t="s">
        <v>150</v>
      </c>
      <c r="E36" s="29"/>
      <c r="F36" s="57"/>
    </row>
    <row r="37" spans="1:6" ht="19.899999999999999" customHeight="1">
      <c r="A37" s="119"/>
      <c r="B37" s="67" t="s">
        <v>179</v>
      </c>
      <c r="C37" s="29"/>
      <c r="D37" s="67" t="s">
        <v>150</v>
      </c>
      <c r="E37" s="29"/>
      <c r="F37" s="57"/>
    </row>
    <row r="38" spans="1:6" ht="19.899999999999999" customHeight="1">
      <c r="A38" s="119"/>
      <c r="B38" s="67" t="s">
        <v>180</v>
      </c>
      <c r="C38" s="29"/>
      <c r="D38" s="67" t="s">
        <v>150</v>
      </c>
      <c r="E38" s="29"/>
      <c r="F38" s="57"/>
    </row>
    <row r="39" spans="1:6" ht="19.899999999999999" customHeight="1">
      <c r="A39" s="119"/>
      <c r="B39" s="67" t="s">
        <v>181</v>
      </c>
      <c r="C39" s="29"/>
      <c r="D39" s="67" t="s">
        <v>150</v>
      </c>
      <c r="E39" s="29"/>
      <c r="F39" s="57"/>
    </row>
    <row r="40" spans="1:6" ht="19.899999999999999" customHeight="1">
      <c r="A40" s="119"/>
      <c r="B40" s="67" t="s">
        <v>182</v>
      </c>
      <c r="C40" s="29"/>
      <c r="D40" s="67" t="s">
        <v>150</v>
      </c>
      <c r="E40" s="29"/>
      <c r="F40" s="57"/>
    </row>
    <row r="41" spans="1:6" ht="19.899999999999999" customHeight="1">
      <c r="A41" s="119"/>
      <c r="B41" s="67" t="s">
        <v>183</v>
      </c>
      <c r="C41" s="29"/>
      <c r="D41" s="67" t="s">
        <v>150</v>
      </c>
      <c r="E41" s="29"/>
      <c r="F41" s="57"/>
    </row>
    <row r="42" spans="1:6" ht="19.899999999999999" customHeight="1">
      <c r="A42" s="119"/>
      <c r="B42" s="67" t="s">
        <v>184</v>
      </c>
      <c r="C42" s="29"/>
      <c r="D42" s="67" t="s">
        <v>150</v>
      </c>
      <c r="E42" s="29"/>
      <c r="F42" s="57"/>
    </row>
    <row r="43" spans="1:6" ht="19.899999999999999" customHeight="1">
      <c r="A43" s="119"/>
      <c r="B43" s="67" t="s">
        <v>185</v>
      </c>
      <c r="C43" s="29"/>
      <c r="D43" s="67" t="s">
        <v>150</v>
      </c>
      <c r="E43" s="29"/>
      <c r="F43" s="57"/>
    </row>
    <row r="44" spans="1:6" ht="19.899999999999999" customHeight="1">
      <c r="A44" s="119"/>
      <c r="B44" s="67" t="s">
        <v>186</v>
      </c>
      <c r="C44" s="29"/>
      <c r="D44" s="67" t="s">
        <v>150</v>
      </c>
      <c r="E44" s="29"/>
      <c r="F44" s="57"/>
    </row>
    <row r="45" spans="1:6" ht="19.899999999999999" customHeight="1">
      <c r="A45" s="119"/>
      <c r="B45" s="67" t="s">
        <v>187</v>
      </c>
      <c r="C45" s="29"/>
      <c r="D45" s="67" t="s">
        <v>150</v>
      </c>
      <c r="E45" s="29"/>
      <c r="F45" s="57"/>
    </row>
    <row r="46" spans="1:6" ht="19.899999999999999" customHeight="1">
      <c r="A46" s="119"/>
      <c r="B46" s="67" t="s">
        <v>188</v>
      </c>
      <c r="C46" s="29"/>
      <c r="D46" s="67" t="s">
        <v>150</v>
      </c>
      <c r="E46" s="29"/>
      <c r="F46" s="57"/>
    </row>
    <row r="47" spans="1:6" ht="19.899999999999999" customHeight="1">
      <c r="A47" s="119"/>
      <c r="B47" s="67" t="s">
        <v>189</v>
      </c>
      <c r="C47" s="29"/>
      <c r="D47" s="67" t="s">
        <v>150</v>
      </c>
      <c r="E47" s="29"/>
      <c r="F47" s="57"/>
    </row>
    <row r="48" spans="1:6" ht="19.899999999999999" customHeight="1">
      <c r="A48" s="57"/>
      <c r="B48" s="60" t="s">
        <v>31</v>
      </c>
      <c r="C48" s="23">
        <v>7011.72</v>
      </c>
      <c r="D48" s="60" t="s">
        <v>32</v>
      </c>
      <c r="E48" s="23">
        <v>7011.72</v>
      </c>
      <c r="F48" s="57"/>
    </row>
    <row r="49" spans="1:6" ht="8.4499999999999993" customHeight="1">
      <c r="A49" s="69"/>
      <c r="B49" s="69"/>
      <c r="C49" s="69"/>
      <c r="D49" s="69"/>
      <c r="E49" s="69"/>
      <c r="F49" s="79"/>
    </row>
  </sheetData>
  <mergeCells count="6">
    <mergeCell ref="A35:A47"/>
    <mergeCell ref="B2:E2"/>
    <mergeCell ref="B3:C3"/>
    <mergeCell ref="B4:C4"/>
    <mergeCell ref="D4:E4"/>
    <mergeCell ref="A7:A33"/>
  </mergeCells>
  <phoneticPr fontId="16"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dimension ref="A1:K46"/>
  <sheetViews>
    <sheetView workbookViewId="0">
      <selection activeCell="K19" sqref="K19"/>
    </sheetView>
  </sheetViews>
  <sheetFormatPr defaultColWidth="10" defaultRowHeight="13.5"/>
  <cols>
    <col min="1" max="1" width="1.5" customWidth="1"/>
    <col min="2" max="2" width="18.375" customWidth="1"/>
    <col min="3" max="3" width="41" customWidth="1"/>
    <col min="4" max="8" width="16.375" customWidth="1"/>
    <col min="9" max="9" width="1.5" customWidth="1"/>
  </cols>
  <sheetData>
    <row r="1" spans="1:11" ht="14.25" customHeight="1">
      <c r="A1" s="16"/>
      <c r="B1" s="3" t="s">
        <v>190</v>
      </c>
      <c r="C1" s="3"/>
      <c r="D1" s="2"/>
      <c r="E1" s="2"/>
      <c r="F1" s="4"/>
      <c r="G1" s="4"/>
      <c r="H1" s="2"/>
      <c r="I1" s="16"/>
    </row>
    <row r="2" spans="1:11" ht="19.899999999999999" customHeight="1">
      <c r="A2" s="16"/>
      <c r="B2" s="108" t="s">
        <v>191</v>
      </c>
      <c r="C2" s="108"/>
      <c r="D2" s="108"/>
      <c r="E2" s="108"/>
      <c r="F2" s="108"/>
      <c r="G2" s="108"/>
      <c r="H2" s="108"/>
      <c r="I2" s="16" t="s">
        <v>4</v>
      </c>
    </row>
    <row r="3" spans="1:11" ht="17.100000000000001" customHeight="1">
      <c r="A3" s="16"/>
      <c r="B3" s="7"/>
      <c r="C3" s="8"/>
      <c r="D3" s="6"/>
      <c r="E3" s="6"/>
      <c r="F3" s="8"/>
      <c r="G3" s="8"/>
      <c r="H3" s="14" t="s">
        <v>6</v>
      </c>
      <c r="I3" s="16"/>
    </row>
    <row r="4" spans="1:11" ht="21.4" customHeight="1">
      <c r="A4" s="16"/>
      <c r="B4" s="117" t="s">
        <v>55</v>
      </c>
      <c r="C4" s="117" t="s">
        <v>56</v>
      </c>
      <c r="D4" s="127" t="s">
        <v>11</v>
      </c>
      <c r="E4" s="127" t="s">
        <v>57</v>
      </c>
      <c r="F4" s="127"/>
      <c r="G4" s="127"/>
      <c r="H4" s="127" t="s">
        <v>58</v>
      </c>
      <c r="I4" s="16"/>
    </row>
    <row r="5" spans="1:11" ht="21.4" customHeight="1">
      <c r="A5" s="16"/>
      <c r="B5" s="117"/>
      <c r="C5" s="117"/>
      <c r="D5" s="127"/>
      <c r="E5" s="10" t="s">
        <v>40</v>
      </c>
      <c r="F5" s="10" t="s">
        <v>192</v>
      </c>
      <c r="G5" s="10" t="s">
        <v>193</v>
      </c>
      <c r="H5" s="127"/>
      <c r="I5" s="16"/>
    </row>
    <row r="6" spans="1:11" ht="19.899999999999999" customHeight="1">
      <c r="A6" s="25"/>
      <c r="B6" s="118" t="s">
        <v>44</v>
      </c>
      <c r="C6" s="118"/>
      <c r="D6" s="66">
        <f>E6+H6</f>
        <v>7011.72</v>
      </c>
      <c r="E6" s="66">
        <f>E7+E39+E43</f>
        <v>1220.31</v>
      </c>
      <c r="F6" s="66">
        <f>F7+F39+F43</f>
        <v>1017.82</v>
      </c>
      <c r="G6" s="66">
        <f>G7+G39+G43</f>
        <v>202.49</v>
      </c>
      <c r="H6" s="66">
        <v>5791.41</v>
      </c>
      <c r="I6" s="25"/>
    </row>
    <row r="7" spans="1:11" ht="19.899999999999999" customHeight="1">
      <c r="A7" s="16"/>
      <c r="B7" s="76" t="s">
        <v>63</v>
      </c>
      <c r="C7" s="77" t="s">
        <v>64</v>
      </c>
      <c r="D7" s="29">
        <v>6723.62</v>
      </c>
      <c r="E7" s="29">
        <v>1102.1099999999999</v>
      </c>
      <c r="F7" s="68">
        <v>899.62</v>
      </c>
      <c r="G7" s="68">
        <v>202.49</v>
      </c>
      <c r="H7" s="68">
        <v>5791.41</v>
      </c>
      <c r="I7" s="16"/>
    </row>
    <row r="8" spans="1:11" ht="18" customHeight="1">
      <c r="A8" s="42"/>
      <c r="B8" s="76" t="s">
        <v>65</v>
      </c>
      <c r="C8" s="77" t="s">
        <v>66</v>
      </c>
      <c r="D8" s="29">
        <f>515.19-8.18</f>
        <v>507.01</v>
      </c>
      <c r="E8" s="29">
        <v>409.01</v>
      </c>
      <c r="F8" s="68">
        <v>331.33</v>
      </c>
      <c r="G8" s="68">
        <v>77.69</v>
      </c>
      <c r="H8" s="68">
        <f>106.18-8.18</f>
        <v>98</v>
      </c>
      <c r="I8" s="42"/>
    </row>
    <row r="9" spans="1:11" ht="19.899999999999999" customHeight="1">
      <c r="A9" s="128"/>
      <c r="B9" s="76" t="s">
        <v>67</v>
      </c>
      <c r="C9" s="77" t="s">
        <v>68</v>
      </c>
      <c r="D9" s="29">
        <v>409.01</v>
      </c>
      <c r="E9" s="29">
        <v>409.01</v>
      </c>
      <c r="F9" s="68">
        <v>331.33</v>
      </c>
      <c r="G9" s="68">
        <v>77.69</v>
      </c>
      <c r="H9" s="68"/>
      <c r="I9" s="25"/>
    </row>
    <row r="10" spans="1:11" ht="19.899999999999999" customHeight="1">
      <c r="A10" s="128"/>
      <c r="B10" s="76" t="s">
        <v>69</v>
      </c>
      <c r="C10" s="77" t="s">
        <v>70</v>
      </c>
      <c r="D10" s="29">
        <v>50</v>
      </c>
      <c r="E10" s="29"/>
      <c r="F10" s="68"/>
      <c r="G10" s="68"/>
      <c r="H10" s="68">
        <v>50</v>
      </c>
      <c r="I10" s="25"/>
    </row>
    <row r="11" spans="1:11" s="1" customFormat="1" ht="19.899999999999999" customHeight="1">
      <c r="A11" s="129"/>
      <c r="B11" s="84" t="s">
        <v>71</v>
      </c>
      <c r="C11" s="85" t="s">
        <v>72</v>
      </c>
      <c r="D11" s="74">
        <f>56.18-8.18</f>
        <v>48</v>
      </c>
      <c r="E11" s="74"/>
      <c r="F11" s="73"/>
      <c r="G11" s="73"/>
      <c r="H11" s="73">
        <f>56.18-8.18</f>
        <v>48</v>
      </c>
      <c r="I11" s="83"/>
      <c r="J11"/>
      <c r="K11"/>
    </row>
    <row r="12" spans="1:11" ht="19.899999999999999" customHeight="1">
      <c r="B12" s="76" t="s">
        <v>73</v>
      </c>
      <c r="C12" s="77" t="s">
        <v>74</v>
      </c>
      <c r="D12" s="29">
        <v>169.9</v>
      </c>
      <c r="E12" s="29">
        <v>169.9</v>
      </c>
      <c r="F12" s="68">
        <v>169.9</v>
      </c>
      <c r="G12" s="68"/>
      <c r="H12" s="68"/>
      <c r="I12" s="42"/>
    </row>
    <row r="13" spans="1:11" ht="19.899999999999999" customHeight="1">
      <c r="B13" s="76" t="s">
        <v>75</v>
      </c>
      <c r="C13" s="77" t="s">
        <v>76</v>
      </c>
      <c r="D13" s="29">
        <v>1.96</v>
      </c>
      <c r="E13" s="29">
        <v>1.96</v>
      </c>
      <c r="F13" s="68">
        <v>1.96</v>
      </c>
      <c r="G13" s="68"/>
      <c r="H13" s="68"/>
      <c r="I13" s="25"/>
    </row>
    <row r="14" spans="1:11" ht="19.899999999999999" customHeight="1">
      <c r="B14" s="76" t="s">
        <v>77</v>
      </c>
      <c r="C14" s="77" t="s">
        <v>78</v>
      </c>
      <c r="D14" s="29">
        <v>0.84</v>
      </c>
      <c r="E14" s="29">
        <v>0.84</v>
      </c>
      <c r="F14" s="68">
        <v>0.84</v>
      </c>
      <c r="G14" s="68"/>
      <c r="H14" s="68"/>
      <c r="I14" s="25"/>
    </row>
    <row r="15" spans="1:11" ht="19.899999999999999" customHeight="1">
      <c r="B15" s="76" t="s">
        <v>79</v>
      </c>
      <c r="C15" s="77" t="s">
        <v>80</v>
      </c>
      <c r="D15" s="29">
        <v>74.83</v>
      </c>
      <c r="E15" s="29">
        <v>74.83</v>
      </c>
      <c r="F15" s="68">
        <v>74.83</v>
      </c>
      <c r="G15" s="68"/>
      <c r="H15" s="68"/>
      <c r="I15" s="25"/>
    </row>
    <row r="16" spans="1:11" ht="19.899999999999999" customHeight="1">
      <c r="B16" s="76" t="s">
        <v>81</v>
      </c>
      <c r="C16" s="77" t="s">
        <v>82</v>
      </c>
      <c r="D16" s="29">
        <v>37.409999999999997</v>
      </c>
      <c r="E16" s="29">
        <v>37.409999999999997</v>
      </c>
      <c r="F16" s="68">
        <v>37.409999999999997</v>
      </c>
      <c r="G16" s="68"/>
      <c r="H16" s="68"/>
      <c r="I16" s="25"/>
    </row>
    <row r="17" spans="2:9" ht="19.899999999999999" customHeight="1">
      <c r="B17" s="76" t="s">
        <v>83</v>
      </c>
      <c r="C17" s="77" t="s">
        <v>84</v>
      </c>
      <c r="D17" s="29">
        <v>54.86</v>
      </c>
      <c r="E17" s="29">
        <v>54.86</v>
      </c>
      <c r="F17" s="68">
        <v>54.86</v>
      </c>
      <c r="G17" s="68"/>
      <c r="H17" s="68"/>
      <c r="I17" s="25"/>
    </row>
    <row r="18" spans="2:9" ht="19.899999999999999" customHeight="1">
      <c r="B18" s="76" t="s">
        <v>85</v>
      </c>
      <c r="C18" s="77" t="s">
        <v>86</v>
      </c>
      <c r="D18" s="29">
        <f>4372.75-180.34</f>
        <v>4192.41</v>
      </c>
      <c r="E18" s="29">
        <v>489.38</v>
      </c>
      <c r="F18" s="68">
        <v>373.28</v>
      </c>
      <c r="G18" s="68">
        <v>116.1</v>
      </c>
      <c r="H18" s="68">
        <f>3883.36-180.34</f>
        <v>3703.02</v>
      </c>
      <c r="I18" s="42"/>
    </row>
    <row r="19" spans="2:9" ht="19.899999999999999" customHeight="1">
      <c r="B19" s="76" t="s">
        <v>87</v>
      </c>
      <c r="C19" s="77" t="s">
        <v>88</v>
      </c>
      <c r="D19" s="29">
        <v>47.97</v>
      </c>
      <c r="E19" s="29"/>
      <c r="F19" s="68"/>
      <c r="G19" s="68"/>
      <c r="H19" s="68">
        <v>47.97</v>
      </c>
      <c r="I19" s="25"/>
    </row>
    <row r="20" spans="2:9" ht="19.899999999999999" customHeight="1">
      <c r="B20" s="76" t="s">
        <v>89</v>
      </c>
      <c r="C20" s="77" t="s">
        <v>90</v>
      </c>
      <c r="D20" s="29">
        <v>1562.04</v>
      </c>
      <c r="E20" s="29"/>
      <c r="F20" s="68"/>
      <c r="G20" s="68"/>
      <c r="H20" s="68">
        <v>1562.04</v>
      </c>
      <c r="I20" s="25"/>
    </row>
    <row r="21" spans="2:9" ht="19.899999999999999" customHeight="1">
      <c r="B21" s="76" t="s">
        <v>91</v>
      </c>
      <c r="C21" s="77" t="s">
        <v>92</v>
      </c>
      <c r="D21" s="29">
        <f>E21+H21</f>
        <v>2045.64</v>
      </c>
      <c r="E21" s="29">
        <v>296.97000000000003</v>
      </c>
      <c r="F21" s="68">
        <v>214.27</v>
      </c>
      <c r="G21" s="68">
        <v>82.7</v>
      </c>
      <c r="H21">
        <v>1748.67</v>
      </c>
      <c r="I21" s="25"/>
    </row>
    <row r="22" spans="2:9" ht="19.899999999999999" customHeight="1">
      <c r="B22" s="76" t="s">
        <v>93</v>
      </c>
      <c r="C22" s="77" t="s">
        <v>94</v>
      </c>
      <c r="D22" s="29">
        <v>356.42</v>
      </c>
      <c r="E22" s="29">
        <v>192.42</v>
      </c>
      <c r="F22" s="68">
        <v>159.02000000000001</v>
      </c>
      <c r="G22" s="68">
        <v>33.4</v>
      </c>
      <c r="H22" s="68">
        <v>164</v>
      </c>
      <c r="I22" s="25"/>
    </row>
    <row r="23" spans="2:9" ht="19.899999999999999" customHeight="1">
      <c r="B23" s="76" t="s">
        <v>95</v>
      </c>
      <c r="C23" s="77" t="s">
        <v>96</v>
      </c>
      <c r="D23" s="29">
        <v>425.7</v>
      </c>
      <c r="E23" s="29"/>
      <c r="F23" s="68"/>
      <c r="G23" s="68"/>
      <c r="H23" s="68">
        <v>425.7</v>
      </c>
      <c r="I23" s="42"/>
    </row>
    <row r="24" spans="2:9" ht="19.899999999999999" customHeight="1">
      <c r="B24" s="76" t="s">
        <v>97</v>
      </c>
      <c r="C24" s="77" t="s">
        <v>98</v>
      </c>
      <c r="D24" s="29">
        <v>425.7</v>
      </c>
      <c r="E24" s="29"/>
      <c r="F24" s="68"/>
      <c r="G24" s="68"/>
      <c r="H24" s="68">
        <v>425.7</v>
      </c>
      <c r="I24" s="25"/>
    </row>
    <row r="25" spans="2:9" ht="19.899999999999999" customHeight="1">
      <c r="B25" s="76" t="s">
        <v>99</v>
      </c>
      <c r="C25" s="77" t="s">
        <v>100</v>
      </c>
      <c r="D25" s="29">
        <v>1138</v>
      </c>
      <c r="E25" s="29"/>
      <c r="F25" s="68"/>
      <c r="G25" s="68"/>
      <c r="H25" s="68">
        <v>1138</v>
      </c>
      <c r="I25" s="42"/>
    </row>
    <row r="26" spans="2:9" ht="19.899999999999999" customHeight="1">
      <c r="B26" s="76" t="s">
        <v>101</v>
      </c>
      <c r="C26" s="77" t="s">
        <v>102</v>
      </c>
      <c r="D26" s="29">
        <v>543</v>
      </c>
      <c r="E26" s="29"/>
      <c r="F26" s="68"/>
      <c r="G26" s="68"/>
      <c r="H26" s="68">
        <v>543</v>
      </c>
      <c r="I26" s="25"/>
    </row>
    <row r="27" spans="2:9" ht="19.899999999999999" customHeight="1">
      <c r="B27" s="76" t="s">
        <v>103</v>
      </c>
      <c r="C27" s="77" t="s">
        <v>104</v>
      </c>
      <c r="D27" s="29">
        <v>595</v>
      </c>
      <c r="E27" s="29"/>
      <c r="F27" s="68"/>
      <c r="G27" s="68"/>
      <c r="H27" s="68">
        <v>595</v>
      </c>
      <c r="I27" s="25"/>
    </row>
    <row r="28" spans="2:9" ht="19.899999999999999" customHeight="1">
      <c r="B28" s="76" t="s">
        <v>105</v>
      </c>
      <c r="C28" s="77" t="s">
        <v>106</v>
      </c>
      <c r="D28" s="29">
        <v>166.02</v>
      </c>
      <c r="E28" s="29">
        <v>33.81</v>
      </c>
      <c r="F28" s="68">
        <v>25.11</v>
      </c>
      <c r="G28" s="68">
        <v>8.6999999999999993</v>
      </c>
      <c r="H28" s="68">
        <v>132.21</v>
      </c>
      <c r="I28" s="42"/>
    </row>
    <row r="29" spans="2:9" ht="19.899999999999999" customHeight="1">
      <c r="B29" s="76" t="s">
        <v>107</v>
      </c>
      <c r="C29" s="77" t="s">
        <v>108</v>
      </c>
      <c r="D29" s="29">
        <v>70</v>
      </c>
      <c r="E29" s="29"/>
      <c r="F29" s="68"/>
      <c r="G29" s="68"/>
      <c r="H29" s="68">
        <v>70</v>
      </c>
      <c r="I29" s="25"/>
    </row>
    <row r="30" spans="2:9" ht="19.899999999999999" customHeight="1">
      <c r="B30" s="76" t="s">
        <v>109</v>
      </c>
      <c r="C30" s="77" t="s">
        <v>110</v>
      </c>
      <c r="D30" s="29">
        <v>96.02</v>
      </c>
      <c r="E30" s="29">
        <v>33.81</v>
      </c>
      <c r="F30" s="68">
        <v>25.11</v>
      </c>
      <c r="G30" s="68">
        <v>8.6999999999999993</v>
      </c>
      <c r="H30" s="68">
        <v>62.21</v>
      </c>
      <c r="I30" s="25"/>
    </row>
    <row r="31" spans="2:9" ht="19.899999999999999" customHeight="1">
      <c r="B31" s="76" t="s">
        <v>111</v>
      </c>
      <c r="C31" s="77" t="s">
        <v>112</v>
      </c>
      <c r="D31" s="29">
        <v>271.95</v>
      </c>
      <c r="E31" s="29"/>
      <c r="F31" s="68"/>
      <c r="G31" s="68"/>
      <c r="H31" s="68">
        <v>271.95</v>
      </c>
      <c r="I31" s="42"/>
    </row>
    <row r="32" spans="2:9" ht="19.899999999999999" customHeight="1">
      <c r="B32" s="76" t="s">
        <v>113</v>
      </c>
      <c r="C32" s="77" t="s">
        <v>114</v>
      </c>
      <c r="D32" s="29">
        <v>37.1</v>
      </c>
      <c r="E32" s="29"/>
      <c r="F32" s="68"/>
      <c r="G32" s="68"/>
      <c r="H32" s="68">
        <v>37.1</v>
      </c>
      <c r="I32" s="25"/>
    </row>
    <row r="33" spans="1:9" ht="19.899999999999999" customHeight="1">
      <c r="B33" s="76" t="s">
        <v>115</v>
      </c>
      <c r="C33" s="77" t="s">
        <v>116</v>
      </c>
      <c r="D33" s="29">
        <v>234.85</v>
      </c>
      <c r="E33" s="29"/>
      <c r="F33" s="68"/>
      <c r="G33" s="68"/>
      <c r="H33" s="68">
        <v>234.85</v>
      </c>
      <c r="I33" s="25"/>
    </row>
    <row r="34" spans="1:9" ht="19.899999999999999" customHeight="1">
      <c r="B34" s="76" t="s">
        <v>117</v>
      </c>
      <c r="C34" s="77" t="s">
        <v>118</v>
      </c>
      <c r="D34" s="29">
        <v>3.53</v>
      </c>
      <c r="E34" s="29"/>
      <c r="F34" s="68"/>
      <c r="G34" s="68"/>
      <c r="H34" s="68">
        <v>3.53</v>
      </c>
      <c r="I34" s="42"/>
    </row>
    <row r="35" spans="1:9" ht="19.899999999999999" customHeight="1">
      <c r="B35" s="76" t="s">
        <v>119</v>
      </c>
      <c r="C35" s="77" t="s">
        <v>120</v>
      </c>
      <c r="D35" s="29">
        <v>0.48</v>
      </c>
      <c r="E35" s="29"/>
      <c r="F35" s="68"/>
      <c r="G35" s="68"/>
      <c r="H35" s="68">
        <v>0.48</v>
      </c>
      <c r="I35" s="25"/>
    </row>
    <row r="36" spans="1:9" ht="19.899999999999999" customHeight="1">
      <c r="B36" s="76" t="s">
        <v>121</v>
      </c>
      <c r="C36" s="77" t="s">
        <v>122</v>
      </c>
      <c r="D36" s="29">
        <v>3.05</v>
      </c>
      <c r="E36" s="29"/>
      <c r="F36" s="68"/>
      <c r="G36" s="68"/>
      <c r="H36" s="68">
        <v>3.05</v>
      </c>
      <c r="I36" s="25"/>
    </row>
    <row r="37" spans="1:9" ht="19.899999999999999" customHeight="1">
      <c r="B37" s="76" t="s">
        <v>123</v>
      </c>
      <c r="C37" s="77" t="s">
        <v>124</v>
      </c>
      <c r="D37" s="29">
        <v>19</v>
      </c>
      <c r="E37" s="29"/>
      <c r="F37" s="68"/>
      <c r="G37" s="68"/>
      <c r="H37" s="68">
        <v>19</v>
      </c>
      <c r="I37" s="42"/>
    </row>
    <row r="38" spans="1:9" ht="19.899999999999999" customHeight="1">
      <c r="B38" s="76" t="s">
        <v>125</v>
      </c>
      <c r="C38" s="77" t="s">
        <v>124</v>
      </c>
      <c r="D38" s="29">
        <v>19</v>
      </c>
      <c r="E38" s="29"/>
      <c r="F38" s="68"/>
      <c r="G38" s="68"/>
      <c r="H38" s="68">
        <v>19</v>
      </c>
      <c r="I38" s="25"/>
    </row>
    <row r="39" spans="1:9" ht="19.899999999999999" customHeight="1">
      <c r="B39" s="76" t="s">
        <v>126</v>
      </c>
      <c r="C39" s="77" t="s">
        <v>127</v>
      </c>
      <c r="D39" s="29">
        <v>35.08</v>
      </c>
      <c r="E39" s="29">
        <v>35.08</v>
      </c>
      <c r="F39" s="68">
        <v>35.08</v>
      </c>
      <c r="G39" s="68"/>
      <c r="H39" s="68"/>
      <c r="I39" s="16"/>
    </row>
    <row r="40" spans="1:9" ht="19.899999999999999" customHeight="1">
      <c r="A40" s="42"/>
      <c r="B40" s="76" t="s">
        <v>128</v>
      </c>
      <c r="C40" s="77" t="s">
        <v>129</v>
      </c>
      <c r="D40" s="29">
        <v>35.08</v>
      </c>
      <c r="E40" s="29">
        <v>35.08</v>
      </c>
      <c r="F40" s="68">
        <v>35.08</v>
      </c>
      <c r="G40" s="68"/>
      <c r="H40" s="68"/>
      <c r="I40" s="42"/>
    </row>
    <row r="41" spans="1:9" ht="19.899999999999999" customHeight="1">
      <c r="B41" s="76" t="s">
        <v>130</v>
      </c>
      <c r="C41" s="77" t="s">
        <v>131</v>
      </c>
      <c r="D41" s="29">
        <v>8.6199999999999992</v>
      </c>
      <c r="E41" s="29">
        <v>8.6199999999999992</v>
      </c>
      <c r="F41" s="68">
        <v>8.6199999999999992</v>
      </c>
      <c r="G41" s="68"/>
      <c r="H41" s="68"/>
      <c r="I41" s="25"/>
    </row>
    <row r="42" spans="1:9" ht="19.899999999999999" customHeight="1">
      <c r="B42" s="76" t="s">
        <v>132</v>
      </c>
      <c r="C42" s="77" t="s">
        <v>133</v>
      </c>
      <c r="D42" s="29">
        <v>26.46</v>
      </c>
      <c r="E42" s="29">
        <v>26.46</v>
      </c>
      <c r="F42" s="68">
        <v>26.46</v>
      </c>
      <c r="G42" s="68"/>
      <c r="H42" s="68"/>
      <c r="I42" s="25"/>
    </row>
    <row r="43" spans="1:9" ht="19.899999999999999" customHeight="1">
      <c r="B43" s="76" t="s">
        <v>134</v>
      </c>
      <c r="C43" s="77" t="s">
        <v>135</v>
      </c>
      <c r="D43" s="29">
        <v>83.12</v>
      </c>
      <c r="E43" s="29">
        <v>83.12</v>
      </c>
      <c r="F43" s="68">
        <v>83.12</v>
      </c>
      <c r="G43" s="68"/>
      <c r="H43" s="68"/>
      <c r="I43" s="16"/>
    </row>
    <row r="44" spans="1:9" ht="19.899999999999999" customHeight="1">
      <c r="A44" s="42"/>
      <c r="B44" s="76" t="s">
        <v>136</v>
      </c>
      <c r="C44" s="77" t="s">
        <v>137</v>
      </c>
      <c r="D44" s="29">
        <v>83.12</v>
      </c>
      <c r="E44" s="29">
        <v>83.12</v>
      </c>
      <c r="F44" s="68">
        <v>83.12</v>
      </c>
      <c r="G44" s="68"/>
      <c r="H44" s="68"/>
      <c r="I44" s="42"/>
    </row>
    <row r="45" spans="1:9" ht="19.899999999999999" customHeight="1">
      <c r="B45" s="76" t="s">
        <v>138</v>
      </c>
      <c r="C45" s="77" t="s">
        <v>139</v>
      </c>
      <c r="D45" s="29">
        <v>83.12</v>
      </c>
      <c r="E45" s="29">
        <v>83.12</v>
      </c>
      <c r="F45" s="68">
        <v>83.12</v>
      </c>
      <c r="G45" s="68"/>
      <c r="H45" s="68"/>
      <c r="I45" s="25"/>
    </row>
    <row r="46" spans="1:9" ht="11.25" customHeight="1">
      <c r="A46" s="69"/>
      <c r="B46" s="69" t="s">
        <v>4</v>
      </c>
      <c r="C46" s="69"/>
      <c r="D46" s="69"/>
      <c r="E46" s="69"/>
      <c r="F46" s="69"/>
      <c r="G46" s="69"/>
      <c r="H46" s="69"/>
      <c r="I46" s="79"/>
    </row>
  </sheetData>
  <mergeCells count="8">
    <mergeCell ref="B2:H2"/>
    <mergeCell ref="E4:G4"/>
    <mergeCell ref="B6:C6"/>
    <mergeCell ref="A9:A11"/>
    <mergeCell ref="B4:B5"/>
    <mergeCell ref="C4:C5"/>
    <mergeCell ref="D4:D5"/>
    <mergeCell ref="H4:H5"/>
  </mergeCells>
  <phoneticPr fontId="16"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G53"/>
  <sheetViews>
    <sheetView workbookViewId="0">
      <selection activeCell="K16" sqref="K16"/>
    </sheetView>
  </sheetViews>
  <sheetFormatPr defaultColWidth="10" defaultRowHeight="13.5"/>
  <cols>
    <col min="1" max="1" width="1.5" customWidth="1"/>
    <col min="2" max="2" width="11.75" customWidth="1"/>
    <col min="3" max="3" width="35.875" customWidth="1"/>
    <col min="4" max="6" width="16.375" customWidth="1"/>
    <col min="7" max="7" width="1.5" customWidth="1"/>
  </cols>
  <sheetData>
    <row r="1" spans="1:7" ht="14.25" customHeight="1">
      <c r="A1" s="2"/>
      <c r="B1" s="3" t="s">
        <v>194</v>
      </c>
      <c r="C1" s="2"/>
      <c r="D1" s="2"/>
      <c r="E1" s="2"/>
      <c r="F1" s="2" t="s">
        <v>3</v>
      </c>
      <c r="G1" s="16"/>
    </row>
    <row r="2" spans="1:7" ht="19.899999999999999" customHeight="1">
      <c r="A2" s="2"/>
      <c r="B2" s="108" t="s">
        <v>195</v>
      </c>
      <c r="C2" s="108"/>
      <c r="D2" s="108"/>
      <c r="E2" s="108"/>
      <c r="F2" s="108"/>
      <c r="G2" s="16"/>
    </row>
    <row r="3" spans="1:7" ht="17.100000000000001" customHeight="1">
      <c r="A3" s="6"/>
      <c r="B3" s="130"/>
      <c r="C3" s="130"/>
      <c r="D3" s="6"/>
      <c r="E3" s="6"/>
      <c r="F3" s="14" t="s">
        <v>6</v>
      </c>
      <c r="G3" s="19"/>
    </row>
    <row r="4" spans="1:7" ht="21.4" customHeight="1">
      <c r="A4" s="9"/>
      <c r="B4" s="127" t="s">
        <v>196</v>
      </c>
      <c r="C4" s="127"/>
      <c r="D4" s="127" t="s">
        <v>197</v>
      </c>
      <c r="E4" s="127"/>
      <c r="F4" s="127"/>
      <c r="G4" s="16"/>
    </row>
    <row r="5" spans="1:7" ht="21.4" customHeight="1">
      <c r="A5" s="9"/>
      <c r="B5" s="10" t="s">
        <v>55</v>
      </c>
      <c r="C5" s="10" t="s">
        <v>56</v>
      </c>
      <c r="D5" s="10" t="s">
        <v>11</v>
      </c>
      <c r="E5" s="10" t="s">
        <v>192</v>
      </c>
      <c r="F5" s="10" t="s">
        <v>193</v>
      </c>
      <c r="G5" s="16"/>
    </row>
    <row r="6" spans="1:7" ht="19.899999999999999" customHeight="1">
      <c r="A6" s="20"/>
      <c r="B6" s="24"/>
      <c r="C6" s="21" t="s">
        <v>44</v>
      </c>
      <c r="D6" s="23">
        <v>1220.31</v>
      </c>
      <c r="E6" s="23">
        <v>1017.82</v>
      </c>
      <c r="F6" s="23">
        <v>202.49</v>
      </c>
      <c r="G6" s="25"/>
    </row>
    <row r="7" spans="1:7" ht="19.899999999999999" customHeight="1">
      <c r="A7" s="9"/>
      <c r="B7" s="77" t="s">
        <v>198</v>
      </c>
      <c r="C7" s="77" t="s">
        <v>199</v>
      </c>
      <c r="D7" s="29">
        <v>951.61</v>
      </c>
      <c r="E7" s="29">
        <v>951.61</v>
      </c>
      <c r="F7" s="29"/>
      <c r="G7" s="16"/>
    </row>
    <row r="8" spans="1:7" ht="19.899999999999999" customHeight="1">
      <c r="A8" s="131"/>
      <c r="B8" s="77" t="s">
        <v>200</v>
      </c>
      <c r="C8" s="26" t="s">
        <v>201</v>
      </c>
      <c r="D8" s="29">
        <v>264.94</v>
      </c>
      <c r="E8" s="29">
        <v>264.94</v>
      </c>
      <c r="F8" s="29"/>
      <c r="G8" s="16"/>
    </row>
    <row r="9" spans="1:7" ht="19.899999999999999" customHeight="1">
      <c r="A9" s="131"/>
      <c r="B9" s="77" t="s">
        <v>202</v>
      </c>
      <c r="C9" s="26" t="s">
        <v>203</v>
      </c>
      <c r="D9" s="29">
        <v>55.81</v>
      </c>
      <c r="E9" s="29">
        <v>55.81</v>
      </c>
      <c r="F9" s="29"/>
      <c r="G9" s="16"/>
    </row>
    <row r="10" spans="1:7" ht="19.899999999999999" customHeight="1">
      <c r="A10" s="131"/>
      <c r="B10" s="77" t="s">
        <v>204</v>
      </c>
      <c r="C10" s="26" t="s">
        <v>205</v>
      </c>
      <c r="D10" s="29">
        <v>230.48</v>
      </c>
      <c r="E10" s="29">
        <v>230.48</v>
      </c>
      <c r="F10" s="29"/>
      <c r="G10" s="16"/>
    </row>
    <row r="11" spans="1:7" ht="19.899999999999999" customHeight="1">
      <c r="A11" s="131"/>
      <c r="B11" s="77" t="s">
        <v>206</v>
      </c>
      <c r="C11" s="26" t="s">
        <v>207</v>
      </c>
      <c r="D11" s="29">
        <v>146.38999999999999</v>
      </c>
      <c r="E11" s="29">
        <v>146.38999999999999</v>
      </c>
      <c r="F11" s="29"/>
      <c r="G11" s="16"/>
    </row>
    <row r="12" spans="1:7" ht="19.899999999999999" customHeight="1">
      <c r="A12" s="131"/>
      <c r="B12" s="77" t="s">
        <v>208</v>
      </c>
      <c r="C12" s="26" t="s">
        <v>209</v>
      </c>
      <c r="D12" s="29">
        <v>90.11</v>
      </c>
      <c r="E12" s="29">
        <v>90.11</v>
      </c>
      <c r="F12" s="29"/>
      <c r="G12" s="16"/>
    </row>
    <row r="13" spans="1:7" ht="19.899999999999999" customHeight="1">
      <c r="A13" s="131"/>
      <c r="B13" s="77" t="s">
        <v>210</v>
      </c>
      <c r="C13" s="26" t="s">
        <v>211</v>
      </c>
      <c r="D13" s="29">
        <v>37.409999999999997</v>
      </c>
      <c r="E13" s="29">
        <v>37.409999999999997</v>
      </c>
      <c r="F13" s="29"/>
      <c r="G13" s="16"/>
    </row>
    <row r="14" spans="1:7" ht="19.899999999999999" customHeight="1">
      <c r="A14" s="131"/>
      <c r="B14" s="77" t="s">
        <v>212</v>
      </c>
      <c r="C14" s="26" t="s">
        <v>213</v>
      </c>
      <c r="D14" s="29">
        <v>35.08</v>
      </c>
      <c r="E14" s="29">
        <v>35.08</v>
      </c>
      <c r="F14" s="29"/>
      <c r="G14" s="16"/>
    </row>
    <row r="15" spans="1:7" ht="19.899999999999999" customHeight="1">
      <c r="A15" s="131"/>
      <c r="B15" s="77" t="s">
        <v>214</v>
      </c>
      <c r="C15" s="26" t="s">
        <v>215</v>
      </c>
      <c r="D15" s="29">
        <v>1.07</v>
      </c>
      <c r="E15" s="29">
        <v>1.07</v>
      </c>
      <c r="F15" s="29"/>
      <c r="G15" s="16"/>
    </row>
    <row r="16" spans="1:7" ht="19.899999999999999" customHeight="1">
      <c r="A16" s="131"/>
      <c r="B16" s="77" t="s">
        <v>216</v>
      </c>
      <c r="C16" s="26" t="s">
        <v>139</v>
      </c>
      <c r="D16" s="29">
        <v>83.12</v>
      </c>
      <c r="E16" s="29">
        <v>83.12</v>
      </c>
      <c r="F16" s="29"/>
      <c r="G16" s="16"/>
    </row>
    <row r="17" spans="1:7" ht="19.899999999999999" customHeight="1">
      <c r="A17" s="131"/>
      <c r="B17" s="77" t="s">
        <v>217</v>
      </c>
      <c r="C17" s="26" t="s">
        <v>218</v>
      </c>
      <c r="D17" s="29">
        <v>7.2</v>
      </c>
      <c r="E17" s="29">
        <v>7.2</v>
      </c>
      <c r="F17" s="29"/>
      <c r="G17" s="16"/>
    </row>
    <row r="18" spans="1:7" ht="19.899999999999999" customHeight="1">
      <c r="B18" s="77" t="s">
        <v>219</v>
      </c>
      <c r="C18" s="77" t="s">
        <v>220</v>
      </c>
      <c r="D18" s="29">
        <v>202.49</v>
      </c>
      <c r="E18" s="29"/>
      <c r="F18" s="29">
        <v>202.49</v>
      </c>
      <c r="G18" s="16"/>
    </row>
    <row r="19" spans="1:7" ht="19.899999999999999" customHeight="1">
      <c r="A19" s="131"/>
      <c r="B19" s="77" t="s">
        <v>221</v>
      </c>
      <c r="C19" s="26" t="s">
        <v>222</v>
      </c>
      <c r="D19" s="29">
        <v>21.8</v>
      </c>
      <c r="E19" s="29"/>
      <c r="F19" s="29">
        <v>21.8</v>
      </c>
      <c r="G19" s="16"/>
    </row>
    <row r="20" spans="1:7" ht="19.899999999999999" customHeight="1">
      <c r="A20" s="131"/>
      <c r="B20" s="77" t="s">
        <v>223</v>
      </c>
      <c r="C20" s="26" t="s">
        <v>224</v>
      </c>
      <c r="D20" s="29">
        <v>3</v>
      </c>
      <c r="E20" s="29"/>
      <c r="F20" s="29">
        <v>3</v>
      </c>
      <c r="G20" s="16"/>
    </row>
    <row r="21" spans="1:7" ht="19.899999999999999" customHeight="1">
      <c r="A21" s="131"/>
      <c r="B21" s="77" t="s">
        <v>225</v>
      </c>
      <c r="C21" s="26" t="s">
        <v>226</v>
      </c>
      <c r="D21" s="29">
        <v>2.8</v>
      </c>
      <c r="E21" s="29"/>
      <c r="F21" s="29">
        <v>2.8</v>
      </c>
      <c r="G21" s="16"/>
    </row>
    <row r="22" spans="1:7" ht="19.899999999999999" customHeight="1">
      <c r="A22" s="131"/>
      <c r="B22" s="77" t="s">
        <v>227</v>
      </c>
      <c r="C22" s="26" t="s">
        <v>228</v>
      </c>
      <c r="D22" s="29">
        <v>0.1</v>
      </c>
      <c r="E22" s="29"/>
      <c r="F22" s="29">
        <v>0.1</v>
      </c>
      <c r="G22" s="16"/>
    </row>
    <row r="23" spans="1:7" ht="19.899999999999999" customHeight="1">
      <c r="A23" s="131"/>
      <c r="B23" s="77" t="s">
        <v>229</v>
      </c>
      <c r="C23" s="26" t="s">
        <v>230</v>
      </c>
      <c r="D23" s="29">
        <v>8.5299999999999994</v>
      </c>
      <c r="E23" s="29"/>
      <c r="F23" s="29">
        <v>8.5299999999999994</v>
      </c>
      <c r="G23" s="16"/>
    </row>
    <row r="24" spans="1:7" ht="19.899999999999999" customHeight="1">
      <c r="A24" s="131"/>
      <c r="B24" s="77" t="s">
        <v>231</v>
      </c>
      <c r="C24" s="26" t="s">
        <v>232</v>
      </c>
      <c r="D24" s="29">
        <v>39.35</v>
      </c>
      <c r="E24" s="29"/>
      <c r="F24" s="29">
        <v>39.35</v>
      </c>
      <c r="G24" s="16"/>
    </row>
    <row r="25" spans="1:7" ht="19.899999999999999" customHeight="1">
      <c r="A25" s="131"/>
      <c r="B25" s="77" t="s">
        <v>233</v>
      </c>
      <c r="C25" s="26" t="s">
        <v>234</v>
      </c>
      <c r="D25" s="29">
        <v>11.22</v>
      </c>
      <c r="E25" s="29"/>
      <c r="F25" s="29">
        <v>11.22</v>
      </c>
      <c r="G25" s="16"/>
    </row>
    <row r="26" spans="1:7" ht="19.899999999999999" customHeight="1">
      <c r="A26" s="131"/>
      <c r="B26" s="77" t="s">
        <v>235</v>
      </c>
      <c r="C26" s="26" t="s">
        <v>236</v>
      </c>
      <c r="D26" s="29">
        <v>5.0999999999999996</v>
      </c>
      <c r="E26" s="29"/>
      <c r="F26" s="29">
        <v>5.0999999999999996</v>
      </c>
      <c r="G26" s="16"/>
    </row>
    <row r="27" spans="1:7" ht="19.899999999999999" customHeight="1">
      <c r="A27" s="131"/>
      <c r="B27" s="77" t="s">
        <v>237</v>
      </c>
      <c r="C27" s="26" t="s">
        <v>238</v>
      </c>
      <c r="D27" s="29">
        <v>7</v>
      </c>
      <c r="E27" s="29"/>
      <c r="F27" s="29">
        <v>7</v>
      </c>
      <c r="G27" s="16"/>
    </row>
    <row r="28" spans="1:7" ht="19.899999999999999" customHeight="1">
      <c r="A28" s="131"/>
      <c r="B28" s="77" t="s">
        <v>239</v>
      </c>
      <c r="C28" s="26" t="s">
        <v>240</v>
      </c>
      <c r="D28" s="29"/>
      <c r="E28" s="29"/>
      <c r="F28" s="29"/>
      <c r="G28" s="16"/>
    </row>
    <row r="29" spans="1:7" ht="19.899999999999999" customHeight="1">
      <c r="A29" s="131"/>
      <c r="B29" s="77" t="s">
        <v>241</v>
      </c>
      <c r="C29" s="26" t="s">
        <v>242</v>
      </c>
      <c r="D29" s="29">
        <v>3</v>
      </c>
      <c r="E29" s="29"/>
      <c r="F29" s="29">
        <v>3</v>
      </c>
      <c r="G29" s="16"/>
    </row>
    <row r="30" spans="1:7" ht="19.899999999999999" customHeight="1">
      <c r="A30" s="131"/>
      <c r="B30" s="77" t="s">
        <v>243</v>
      </c>
      <c r="C30" s="26" t="s">
        <v>244</v>
      </c>
      <c r="D30" s="29">
        <v>2.1</v>
      </c>
      <c r="E30" s="29"/>
      <c r="F30" s="29">
        <v>2.1</v>
      </c>
      <c r="G30" s="16"/>
    </row>
    <row r="31" spans="1:7" ht="19.899999999999999" customHeight="1">
      <c r="A31" s="131"/>
      <c r="B31" s="77" t="s">
        <v>245</v>
      </c>
      <c r="C31" s="26" t="s">
        <v>246</v>
      </c>
      <c r="D31" s="29"/>
      <c r="E31" s="29"/>
      <c r="F31" s="29"/>
      <c r="G31" s="16"/>
    </row>
    <row r="32" spans="1:7" ht="19.899999999999999" customHeight="1">
      <c r="A32" s="131"/>
      <c r="B32" s="77" t="s">
        <v>247</v>
      </c>
      <c r="C32" s="26" t="s">
        <v>248</v>
      </c>
      <c r="D32" s="29"/>
      <c r="E32" s="29"/>
      <c r="F32" s="29"/>
      <c r="G32" s="16"/>
    </row>
    <row r="33" spans="1:7" ht="19.899999999999999" customHeight="1">
      <c r="A33" s="131"/>
      <c r="B33" s="77" t="s">
        <v>249</v>
      </c>
      <c r="C33" s="26" t="s">
        <v>250</v>
      </c>
      <c r="D33" s="29">
        <v>6.1</v>
      </c>
      <c r="E33" s="29"/>
      <c r="F33" s="29">
        <v>6.1</v>
      </c>
      <c r="G33" s="16"/>
    </row>
    <row r="34" spans="1:7" ht="19.899999999999999" customHeight="1">
      <c r="A34" s="131"/>
      <c r="B34" s="77" t="s">
        <v>251</v>
      </c>
      <c r="C34" s="26" t="s">
        <v>252</v>
      </c>
      <c r="D34" s="29">
        <v>5</v>
      </c>
      <c r="E34" s="29"/>
      <c r="F34" s="29">
        <v>5</v>
      </c>
      <c r="G34" s="16"/>
    </row>
    <row r="35" spans="1:7" ht="19.899999999999999" customHeight="1">
      <c r="A35" s="131"/>
      <c r="B35" s="77" t="s">
        <v>253</v>
      </c>
      <c r="C35" s="26" t="s">
        <v>254</v>
      </c>
      <c r="D35" s="29">
        <v>7.5</v>
      </c>
      <c r="E35" s="29"/>
      <c r="F35" s="29">
        <v>7.5</v>
      </c>
      <c r="G35" s="16"/>
    </row>
    <row r="36" spans="1:7" ht="19.899999999999999" customHeight="1">
      <c r="A36" s="131"/>
      <c r="B36" s="77" t="s">
        <v>255</v>
      </c>
      <c r="C36" s="26" t="s">
        <v>256</v>
      </c>
      <c r="D36" s="29">
        <v>5.0999999999999996</v>
      </c>
      <c r="E36" s="29"/>
      <c r="F36" s="29">
        <v>5.0999999999999996</v>
      </c>
      <c r="G36" s="16"/>
    </row>
    <row r="37" spans="1:7" ht="19.899999999999999" customHeight="1">
      <c r="A37" s="131"/>
      <c r="B37" s="77" t="s">
        <v>257</v>
      </c>
      <c r="C37" s="26" t="s">
        <v>258</v>
      </c>
      <c r="D37" s="29">
        <v>48</v>
      </c>
      <c r="E37" s="29"/>
      <c r="F37" s="29">
        <v>48</v>
      </c>
      <c r="G37" s="16"/>
    </row>
    <row r="38" spans="1:7" ht="19.899999999999999" customHeight="1">
      <c r="A38" s="131"/>
      <c r="B38" s="77" t="s">
        <v>259</v>
      </c>
      <c r="C38" s="26" t="s">
        <v>260</v>
      </c>
      <c r="D38" s="29">
        <v>11.99</v>
      </c>
      <c r="E38" s="29"/>
      <c r="F38" s="29">
        <v>11.99</v>
      </c>
      <c r="G38" s="16"/>
    </row>
    <row r="39" spans="1:7" ht="19.899999999999999" customHeight="1">
      <c r="A39" s="131"/>
      <c r="B39" s="77" t="s">
        <v>261</v>
      </c>
      <c r="C39" s="26" t="s">
        <v>262</v>
      </c>
      <c r="D39" s="29">
        <v>14.8</v>
      </c>
      <c r="E39" s="29"/>
      <c r="F39" s="29">
        <v>14.8</v>
      </c>
      <c r="G39" s="16"/>
    </row>
    <row r="40" spans="1:7" ht="19.899999999999999" customHeight="1">
      <c r="B40" s="77" t="s">
        <v>263</v>
      </c>
      <c r="C40" s="77" t="s">
        <v>264</v>
      </c>
      <c r="D40" s="29">
        <v>66.2</v>
      </c>
      <c r="E40" s="29">
        <v>66.2</v>
      </c>
      <c r="F40" s="29"/>
      <c r="G40" s="16"/>
    </row>
    <row r="41" spans="1:7" ht="19.899999999999999" customHeight="1">
      <c r="A41" s="131"/>
      <c r="B41" s="77" t="s">
        <v>265</v>
      </c>
      <c r="C41" s="26" t="s">
        <v>266</v>
      </c>
      <c r="D41" s="29">
        <v>58.2</v>
      </c>
      <c r="E41" s="29">
        <v>58.2</v>
      </c>
      <c r="F41" s="29"/>
      <c r="G41" s="16"/>
    </row>
    <row r="42" spans="1:7" ht="19.899999999999999" customHeight="1">
      <c r="A42" s="131"/>
      <c r="B42" s="77" t="s">
        <v>267</v>
      </c>
      <c r="C42" s="26" t="s">
        <v>268</v>
      </c>
      <c r="D42" s="29">
        <v>7.96</v>
      </c>
      <c r="E42" s="29">
        <v>7.96</v>
      </c>
      <c r="F42" s="29"/>
      <c r="G42" s="16"/>
    </row>
    <row r="43" spans="1:7" ht="19.899999999999999" customHeight="1">
      <c r="A43" s="131"/>
      <c r="B43" s="77" t="s">
        <v>269</v>
      </c>
      <c r="C43" s="26" t="s">
        <v>270</v>
      </c>
      <c r="D43" s="29"/>
      <c r="E43" s="29"/>
      <c r="F43" s="29"/>
      <c r="G43" s="16"/>
    </row>
    <row r="44" spans="1:7" ht="19.899999999999999" customHeight="1">
      <c r="A44" s="131"/>
      <c r="B44" s="77" t="s">
        <v>271</v>
      </c>
      <c r="C44" s="26" t="s">
        <v>272</v>
      </c>
      <c r="D44" s="29">
        <v>0.05</v>
      </c>
      <c r="E44" s="29">
        <v>0.05</v>
      </c>
      <c r="F44" s="29"/>
      <c r="G44" s="16"/>
    </row>
    <row r="45" spans="1:7" ht="19.899999999999999" customHeight="1">
      <c r="A45" s="131"/>
      <c r="B45" s="77" t="s">
        <v>273</v>
      </c>
      <c r="C45" s="26" t="s">
        <v>274</v>
      </c>
      <c r="D45" s="29"/>
      <c r="E45" s="29"/>
      <c r="F45" s="29"/>
      <c r="G45" s="16"/>
    </row>
    <row r="46" spans="1:7" ht="19.899999999999999" customHeight="1">
      <c r="B46" s="77" t="s">
        <v>275</v>
      </c>
      <c r="C46" s="77" t="s">
        <v>276</v>
      </c>
      <c r="D46" s="29"/>
      <c r="E46" s="29"/>
      <c r="F46" s="29"/>
      <c r="G46" s="16"/>
    </row>
    <row r="47" spans="1:7" ht="19.899999999999999" customHeight="1">
      <c r="A47" s="131"/>
      <c r="B47" s="77" t="s">
        <v>277</v>
      </c>
      <c r="C47" s="26" t="s">
        <v>278</v>
      </c>
      <c r="D47" s="29"/>
      <c r="E47" s="29"/>
      <c r="F47" s="29"/>
      <c r="G47" s="16"/>
    </row>
    <row r="48" spans="1:7" ht="19.899999999999999" customHeight="1">
      <c r="A48" s="131"/>
      <c r="B48" s="77" t="s">
        <v>279</v>
      </c>
      <c r="C48" s="26" t="s">
        <v>280</v>
      </c>
      <c r="D48" s="29"/>
      <c r="E48" s="29"/>
      <c r="F48" s="29"/>
      <c r="G48" s="16"/>
    </row>
    <row r="49" spans="1:7" ht="19.899999999999999" customHeight="1">
      <c r="B49" s="77" t="s">
        <v>281</v>
      </c>
      <c r="C49" s="77" t="s">
        <v>282</v>
      </c>
      <c r="D49" s="29"/>
      <c r="E49" s="29"/>
      <c r="F49" s="29"/>
      <c r="G49" s="16"/>
    </row>
    <row r="50" spans="1:7" ht="19.899999999999999" customHeight="1">
      <c r="A50" s="9"/>
      <c r="B50" s="77" t="s">
        <v>283</v>
      </c>
      <c r="C50" s="26" t="s">
        <v>284</v>
      </c>
      <c r="D50" s="29"/>
      <c r="E50" s="29"/>
      <c r="F50" s="29"/>
      <c r="G50" s="16"/>
    </row>
    <row r="51" spans="1:7" ht="19.899999999999999" customHeight="1">
      <c r="B51" s="77" t="s">
        <v>285</v>
      </c>
      <c r="C51" s="77" t="s">
        <v>286</v>
      </c>
      <c r="D51" s="29"/>
      <c r="E51" s="29"/>
      <c r="F51" s="29"/>
      <c r="G51" s="16"/>
    </row>
    <row r="52" spans="1:7" ht="19.899999999999999" customHeight="1">
      <c r="A52" s="9"/>
      <c r="B52" s="77" t="s">
        <v>287</v>
      </c>
      <c r="C52" s="26" t="s">
        <v>286</v>
      </c>
      <c r="D52" s="29"/>
      <c r="E52" s="29"/>
      <c r="F52" s="29"/>
      <c r="G52" s="16"/>
    </row>
    <row r="53" spans="1:7" ht="8.4499999999999993" customHeight="1">
      <c r="A53" s="13"/>
      <c r="B53" s="13"/>
      <c r="C53" s="13"/>
      <c r="D53" s="13"/>
      <c r="E53" s="13"/>
      <c r="F53" s="13"/>
      <c r="G53" s="82"/>
    </row>
  </sheetData>
  <mergeCells count="8">
    <mergeCell ref="A19:A39"/>
    <mergeCell ref="A41:A45"/>
    <mergeCell ref="A47:A48"/>
    <mergeCell ref="B2:F2"/>
    <mergeCell ref="B3:C3"/>
    <mergeCell ref="B4:C4"/>
    <mergeCell ref="D4:F4"/>
    <mergeCell ref="A8:A17"/>
  </mergeCells>
  <phoneticPr fontId="16"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dimension ref="A1:J13"/>
  <sheetViews>
    <sheetView workbookViewId="0">
      <selection activeCell="G22" sqref="G22"/>
    </sheetView>
  </sheetViews>
  <sheetFormatPr defaultColWidth="10" defaultRowHeight="13.5"/>
  <cols>
    <col min="1" max="1" width="1.5" customWidth="1"/>
    <col min="2" max="2" width="41" customWidth="1"/>
    <col min="3" max="3" width="18.875" customWidth="1"/>
    <col min="4" max="4" width="20.25" customWidth="1"/>
    <col min="5" max="5" width="16.375" customWidth="1"/>
    <col min="6" max="6" width="16.5" customWidth="1"/>
    <col min="7" max="7" width="23" customWidth="1"/>
    <col min="8" max="8" width="16.375" customWidth="1"/>
    <col min="9" max="10" width="1.5" customWidth="1"/>
    <col min="11" max="11" width="9.75" customWidth="1"/>
  </cols>
  <sheetData>
    <row r="1" spans="1:10" ht="14.25" customHeight="1">
      <c r="A1" s="2"/>
      <c r="B1" s="3" t="s">
        <v>288</v>
      </c>
      <c r="C1" s="4"/>
      <c r="D1" s="2"/>
      <c r="E1" s="2"/>
      <c r="F1" s="2"/>
      <c r="G1" s="2" t="s">
        <v>3</v>
      </c>
      <c r="H1" s="2"/>
      <c r="I1" s="16"/>
      <c r="J1" s="16"/>
    </row>
    <row r="2" spans="1:10" ht="19.899999999999999" customHeight="1">
      <c r="A2" s="2"/>
      <c r="B2" s="108" t="s">
        <v>289</v>
      </c>
      <c r="C2" s="108"/>
      <c r="D2" s="108"/>
      <c r="E2" s="108"/>
      <c r="F2" s="108"/>
      <c r="G2" s="108"/>
      <c r="H2" s="108"/>
      <c r="I2" s="16" t="s">
        <v>4</v>
      </c>
      <c r="J2" s="16" t="s">
        <v>4</v>
      </c>
    </row>
    <row r="3" spans="1:10" ht="17.100000000000001" customHeight="1">
      <c r="A3" s="6"/>
      <c r="B3" s="130"/>
      <c r="C3" s="130"/>
      <c r="D3" s="8"/>
      <c r="E3" s="6"/>
      <c r="F3" s="6"/>
      <c r="G3" s="6"/>
      <c r="H3" s="14" t="s">
        <v>6</v>
      </c>
      <c r="I3" s="16"/>
      <c r="J3" s="16"/>
    </row>
    <row r="4" spans="1:10" ht="21.4" customHeight="1">
      <c r="A4" s="9"/>
      <c r="B4" s="127" t="s">
        <v>290</v>
      </c>
      <c r="C4" s="127" t="s">
        <v>291</v>
      </c>
      <c r="D4" s="127" t="s">
        <v>292</v>
      </c>
      <c r="E4" s="127" t="s">
        <v>293</v>
      </c>
      <c r="F4" s="127"/>
      <c r="G4" s="127"/>
      <c r="H4" s="127" t="s">
        <v>294</v>
      </c>
      <c r="I4" s="16"/>
      <c r="J4" s="16"/>
    </row>
    <row r="5" spans="1:10" ht="28.5" customHeight="1">
      <c r="A5" s="9"/>
      <c r="B5" s="127"/>
      <c r="C5" s="127"/>
      <c r="D5" s="127"/>
      <c r="E5" s="10" t="s">
        <v>40</v>
      </c>
      <c r="F5" s="10" t="s">
        <v>295</v>
      </c>
      <c r="G5" s="10" t="s">
        <v>296</v>
      </c>
      <c r="H5" s="127"/>
      <c r="I5" s="16"/>
      <c r="J5" s="16"/>
    </row>
    <row r="6" spans="1:10" ht="19.899999999999999" customHeight="1">
      <c r="A6" s="35"/>
      <c r="B6" s="81" t="s">
        <v>44</v>
      </c>
      <c r="C6" s="37">
        <v>103.6</v>
      </c>
      <c r="D6" s="37"/>
      <c r="E6" s="37">
        <v>98</v>
      </c>
      <c r="F6" s="37">
        <v>50</v>
      </c>
      <c r="G6" s="37">
        <v>48</v>
      </c>
      <c r="H6" s="37">
        <v>5.6</v>
      </c>
      <c r="I6" s="41"/>
      <c r="J6" s="25"/>
    </row>
    <row r="7" spans="1:10" ht="19.899999999999999" customHeight="1">
      <c r="A7" s="38"/>
      <c r="B7" s="77" t="s">
        <v>297</v>
      </c>
      <c r="C7" s="32">
        <v>103.6</v>
      </c>
      <c r="D7" s="32"/>
      <c r="E7" s="32">
        <v>98</v>
      </c>
      <c r="F7" s="32">
        <v>50</v>
      </c>
      <c r="G7" s="32">
        <v>48</v>
      </c>
      <c r="H7" s="32">
        <v>5.6</v>
      </c>
      <c r="I7" s="42"/>
      <c r="J7" s="16"/>
    </row>
    <row r="8" spans="1:10" ht="19.899999999999999" customHeight="1">
      <c r="A8" s="132"/>
      <c r="B8" s="77" t="s">
        <v>298</v>
      </c>
      <c r="C8" s="32">
        <v>5</v>
      </c>
      <c r="D8" s="32"/>
      <c r="E8" s="32">
        <v>3</v>
      </c>
      <c r="F8" s="32"/>
      <c r="G8" s="32">
        <v>3</v>
      </c>
      <c r="H8" s="32">
        <v>2</v>
      </c>
      <c r="I8" s="42"/>
      <c r="J8" s="16"/>
    </row>
    <row r="9" spans="1:10" ht="19.899999999999999" customHeight="1">
      <c r="A9" s="132"/>
      <c r="B9" s="77" t="s">
        <v>299</v>
      </c>
      <c r="C9" s="32">
        <v>3.1</v>
      </c>
      <c r="D9" s="32"/>
      <c r="E9" s="32">
        <v>3</v>
      </c>
      <c r="F9" s="32"/>
      <c r="G9" s="32">
        <v>3</v>
      </c>
      <c r="H9" s="32">
        <v>0.1</v>
      </c>
      <c r="I9" s="42"/>
      <c r="J9" s="16"/>
    </row>
    <row r="10" spans="1:10" ht="19.899999999999999" customHeight="1">
      <c r="A10" s="132"/>
      <c r="B10" s="77" t="s">
        <v>300</v>
      </c>
      <c r="C10" s="32">
        <v>88</v>
      </c>
      <c r="D10" s="32"/>
      <c r="E10" s="32">
        <v>86</v>
      </c>
      <c r="F10" s="32">
        <v>50</v>
      </c>
      <c r="G10" s="32">
        <v>36</v>
      </c>
      <c r="H10" s="32">
        <v>2</v>
      </c>
      <c r="I10" s="42"/>
      <c r="J10" s="16"/>
    </row>
    <row r="11" spans="1:10" ht="19.899999999999999" customHeight="1">
      <c r="A11" s="132"/>
      <c r="B11" s="77" t="s">
        <v>301</v>
      </c>
      <c r="C11" s="32">
        <v>4.5</v>
      </c>
      <c r="D11" s="32"/>
      <c r="E11" s="32">
        <v>3</v>
      </c>
      <c r="F11" s="32"/>
      <c r="G11" s="32">
        <v>3</v>
      </c>
      <c r="H11" s="32">
        <v>1.5</v>
      </c>
      <c r="I11" s="42"/>
      <c r="J11" s="16"/>
    </row>
    <row r="12" spans="1:10" ht="19.899999999999999" customHeight="1">
      <c r="A12" s="132"/>
      <c r="B12" s="77" t="s">
        <v>302</v>
      </c>
      <c r="C12" s="32">
        <v>3</v>
      </c>
      <c r="D12" s="32"/>
      <c r="E12" s="32">
        <v>3</v>
      </c>
      <c r="F12" s="32"/>
      <c r="G12" s="32">
        <v>3</v>
      </c>
      <c r="H12" s="32"/>
      <c r="I12" s="42"/>
      <c r="J12" s="16"/>
    </row>
    <row r="13" spans="1:10" ht="8.4499999999999993" customHeight="1">
      <c r="A13" s="13"/>
      <c r="B13" s="13"/>
      <c r="C13" s="13"/>
      <c r="D13" s="13"/>
      <c r="E13" s="13"/>
      <c r="F13" s="13"/>
      <c r="G13" s="13"/>
      <c r="H13" s="13"/>
      <c r="I13" s="33"/>
      <c r="J13" s="33"/>
    </row>
  </sheetData>
  <mergeCells count="8">
    <mergeCell ref="B2:H2"/>
    <mergeCell ref="B3:C3"/>
    <mergeCell ref="E4:G4"/>
    <mergeCell ref="A8:A12"/>
    <mergeCell ref="B4:B5"/>
    <mergeCell ref="C4:C5"/>
    <mergeCell ref="D4:D5"/>
    <mergeCell ref="H4:H5"/>
  </mergeCells>
  <phoneticPr fontId="16"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G9"/>
  <sheetViews>
    <sheetView workbookViewId="0">
      <selection activeCell="F12" sqref="F12"/>
    </sheetView>
  </sheetViews>
  <sheetFormatPr defaultColWidth="10" defaultRowHeight="13.5"/>
  <cols>
    <col min="1" max="1" width="1.5" customWidth="1"/>
    <col min="2" max="2" width="18.375" customWidth="1"/>
    <col min="3" max="3" width="41" customWidth="1"/>
    <col min="4" max="6" width="16.375" customWidth="1"/>
    <col min="7" max="7" width="1.5" customWidth="1"/>
  </cols>
  <sheetData>
    <row r="1" spans="1:7" ht="14.25" customHeight="1">
      <c r="A1" s="9"/>
      <c r="B1" s="3" t="s">
        <v>303</v>
      </c>
      <c r="C1" s="3"/>
      <c r="D1" s="2"/>
      <c r="E1" s="2"/>
      <c r="F1" s="2"/>
      <c r="G1" s="16"/>
    </row>
    <row r="2" spans="1:7" ht="19.899999999999999" customHeight="1">
      <c r="A2" s="9"/>
      <c r="B2" s="108" t="s">
        <v>304</v>
      </c>
      <c r="C2" s="108"/>
      <c r="D2" s="108"/>
      <c r="E2" s="108"/>
      <c r="F2" s="108"/>
      <c r="G2" s="16" t="s">
        <v>4</v>
      </c>
    </row>
    <row r="3" spans="1:7" ht="17.100000000000001" customHeight="1">
      <c r="A3" s="9"/>
      <c r="B3" s="7"/>
      <c r="C3" s="44"/>
      <c r="D3" s="6"/>
      <c r="E3" s="6"/>
      <c r="F3" s="14" t="s">
        <v>6</v>
      </c>
      <c r="G3" s="16"/>
    </row>
    <row r="4" spans="1:7" ht="21.4" customHeight="1">
      <c r="A4" s="9"/>
      <c r="B4" s="58" t="s">
        <v>55</v>
      </c>
      <c r="C4" s="58" t="s">
        <v>56</v>
      </c>
      <c r="D4" s="10" t="s">
        <v>11</v>
      </c>
      <c r="E4" s="10" t="s">
        <v>57</v>
      </c>
      <c r="F4" s="10" t="s">
        <v>58</v>
      </c>
      <c r="G4" s="16"/>
    </row>
    <row r="5" spans="1:7" ht="19.899999999999999" customHeight="1">
      <c r="A5" s="20"/>
      <c r="B5" s="118" t="s">
        <v>44</v>
      </c>
      <c r="C5" s="118"/>
      <c r="D5" s="66"/>
      <c r="E5" s="66"/>
      <c r="F5" s="66"/>
      <c r="G5" s="25"/>
    </row>
    <row r="6" spans="1:7" ht="19.899999999999999" customHeight="1">
      <c r="A6" s="9"/>
      <c r="B6" s="76"/>
      <c r="C6" s="77"/>
      <c r="D6" s="29"/>
      <c r="E6" s="68"/>
      <c r="F6" s="68"/>
      <c r="G6" s="16"/>
    </row>
    <row r="7" spans="1:7" ht="19.899999999999999" customHeight="1">
      <c r="A7" s="38"/>
      <c r="B7" s="76"/>
      <c r="C7" s="77"/>
      <c r="D7" s="29"/>
      <c r="E7" s="68"/>
      <c r="F7" s="68"/>
      <c r="G7" s="42"/>
    </row>
    <row r="8" spans="1:7" ht="19.899999999999999" customHeight="1">
      <c r="A8" s="20"/>
      <c r="B8" s="76"/>
      <c r="C8" s="77"/>
      <c r="D8" s="29"/>
      <c r="E8" s="68"/>
      <c r="F8" s="68"/>
      <c r="G8" s="25"/>
    </row>
    <row r="9" spans="1:7" ht="11.25" customHeight="1">
      <c r="A9" s="75"/>
      <c r="B9" s="69" t="s">
        <v>4</v>
      </c>
      <c r="C9" s="69"/>
      <c r="D9" s="69"/>
      <c r="E9" s="69"/>
      <c r="F9" s="69"/>
      <c r="G9" s="80"/>
    </row>
  </sheetData>
  <mergeCells count="2">
    <mergeCell ref="B2:F2"/>
    <mergeCell ref="B5:C5"/>
  </mergeCells>
  <phoneticPr fontId="16"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19</vt:i4>
      </vt:variant>
    </vt:vector>
  </HeadingPairs>
  <TitlesOfParts>
    <vt:vector size="19" baseType="lpstr">
      <vt:lpstr>封面</vt:lpstr>
      <vt:lpstr>收支总表1</vt:lpstr>
      <vt:lpstr>收入总表2</vt:lpstr>
      <vt:lpstr>支出总表3</vt:lpstr>
      <vt:lpstr>财拨总表4</vt:lpstr>
      <vt:lpstr>一般预算支出5</vt:lpstr>
      <vt:lpstr>基本支出6</vt:lpstr>
      <vt:lpstr>三公7</vt:lpstr>
      <vt:lpstr>基金8</vt:lpstr>
      <vt:lpstr>国资9</vt:lpstr>
      <vt:lpstr>部门预算拨款支出表10</vt:lpstr>
      <vt:lpstr>支出经济分类11</vt:lpstr>
      <vt:lpstr>项目支出12</vt:lpstr>
      <vt:lpstr>项目明细13</vt:lpstr>
      <vt:lpstr>项目绩效14</vt:lpstr>
      <vt:lpstr>购买服务15</vt:lpstr>
      <vt:lpstr>采购16</vt:lpstr>
      <vt:lpstr>资产17</vt:lpstr>
      <vt:lpstr>部门绩效18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2023-01-31T02:43:00Z</dcterms:created>
  <dcterms:modified xsi:type="dcterms:W3CDTF">2024-12-17T06:08:50Z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